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C34" i="9"/>
  <c r="U34" i="9" l="1"/>
  <c r="U35"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AM34" i="9"/>
  <c r="BE34" i="9" s="1"/>
  <c r="BE35" i="9" s="1"/>
  <c r="BE36" i="9" s="1"/>
</calcChain>
</file>

<file path=xl/sharedStrings.xml><?xml version="1.0" encoding="utf-8"?>
<sst xmlns="http://schemas.openxmlformats.org/spreadsheetml/2006/main" count="979" uniqueCount="557">
  <si>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</si>
  <si>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</si>
  <si>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</si>
  <si>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</si>
  <si>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</si>
  <si>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</si>
  <si>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</si>
  <si>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</si>
  <si>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</si>
  <si>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</si>
  <si>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</si>
  <si>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</si>
  <si>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</si>
  <si>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</si>
  <si>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</si>
  <si>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</si>
  <si>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</si>
  <si>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</si>
  <si>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</si>
  <si>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</si>
  <si>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</si>
  <si>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</si>
  <si>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</si>
  <si>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</si>
  <si>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</si>
  <si>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</si>
  <si>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</si>
  <si>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</si>
  <si>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</si>
  <si>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</si>
  <si>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</si>
  <si>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</si>
  <si>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</si>
  <si>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</si>
  <si>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</si>
  <si>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</si>
  <si>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</si>
  <si>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</si>
  <si>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</si>
  <si>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</si>
  <si>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</si>
  <si>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</si>
  <si>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</si>
  <si>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</si>
  <si>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</si>
  <si>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</si>
  <si>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</si>
  <si>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</si>
  <si>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</si>
  <si>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</si>
  <si>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</si>
  <si>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</si>
  <si>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</si>
  <si>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</si>
  <si>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</si>
  <si>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</si>
  <si>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</si>
  <si>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</si>
  <si>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</si>
  <si>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</si>
  <si>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</si>
  <si>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</si>
  <si>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</si>
  <si>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</si>
  <si>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</si>
  <si>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</si>
  <si>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</si>
  <si>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</si>
  <si>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</si>
  <si>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</si>
  <si>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</si>
  <si>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</si>
  <si>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</si>
  <si>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</si>
  <si>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</si>
  <si>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</si>
  <si>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</si>
  <si>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</si>
  <si>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</si>
  <si>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</si>
  <si>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</si>
  <si>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</si>
  <si>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</si>
  <si>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</si>
  <si>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</si>
  <si>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</si>
  <si>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</si>
  <si>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</si>
  <si>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</si>
  <si>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</si>
  <si>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</si>
  <si>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</si>
  <si>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</si>
  <si>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</si>
  <si>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</si>
  <si>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</si>
  <si>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</si>
  <si>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</si>
  <si>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</si>
  <si>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</si>
  <si>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</si>
  <si>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</si>
  <si>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</si>
  <si>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</si>
  <si>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</si>
  <si>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</si>
  <si>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</si>
  <si>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</si>
  <si>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</si>
  <si>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</si>
  <si>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</si>
  <si>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</si>
  <si>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</si>
  <si>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</si>
  <si>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</si>
  <si>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</si>
  <si>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</si>
  <si>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</si>
  <si>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</si>
  <si>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</si>
  <si>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</si>
  <si>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</si>
  <si>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</si>
  <si>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</si>
  <si>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</si>
  <si>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</si>
  <si>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</si>
  <si>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</si>
  <si>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</si>
  <si>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</si>
  <si>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</si>
  <si>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</si>
  <si>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</si>
  <si>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</si>
  <si>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</si>
  <si>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</si>
  <si>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</si>
  <si>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</si>
  <si>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</si>
  <si>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</si>
  <si>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</si>
  <si>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</si>
  <si>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</si>
  <si>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</si>
  <si>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</si>
  <si>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</si>
  <si>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</si>
  <si>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</si>
  <si>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</si>
  <si>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</si>
  <si>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</si>
  <si>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</si>
  <si>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</si>
  <si>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</si>
  <si>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</si>
  <si>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</si>
  <si>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</si>
  <si>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</si>
  <si>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</si>
  <si>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</si>
  <si>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</si>
  <si>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</si>
  <si>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</si>
  <si>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</si>
  <si>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</si>
  <si>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</si>
  <si>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</si>
  <si>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</si>
  <si>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</si>
  <si>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</si>
  <si>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</si>
  <si>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</si>
  <si>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</si>
  <si>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</si>
  <si>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</si>
  <si>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</si>
  <si>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</si>
  <si>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</si>
  <si>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</si>
  <si>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</si>
  <si>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</si>
  <si>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</si>
  <si>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</si>
  <si>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</si>
  <si>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</si>
  <si>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</si>
  <si>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</si>
  <si>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</si>
  <si>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</si>
  <si>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</si>
  <si>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</si>
  <si>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</si>
  <si>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</si>
  <si>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</si>
  <si>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</si>
  <si>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</si>
  <si>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</si>
  <si>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</si>
  <si>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</si>
  <si>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</si>
  <si>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</si>
  <si>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</si>
  <si>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</si>
  <si>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</si>
  <si>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</si>
  <si>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</si>
  <si>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</si>
  <si>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</si>
  <si>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</si>
  <si>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</si>
  <si>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</si>
  <si>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</si>
  <si>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</si>
  <si>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</si>
  <si>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</si>
  <si>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</si>
  <si>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</si>
  <si>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</si>
  <si>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</si>
  <si>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</si>
  <si>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</si>
  <si>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</si>
  <si>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</si>
  <si>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</si>
  <si>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</si>
  <si>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</si>
  <si>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</si>
  <si>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</si>
  <si>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</si>
  <si>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</si>
  <si>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</si>
  <si>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</si>
  <si>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</si>
  <si>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</si>
  <si>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</si>
  <si>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</si>
  <si>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</si>
  <si>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</si>
  <si>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</si>
  <si>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</si>
  <si>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</si>
  <si>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</si>
  <si>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</si>
  <si>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</si>
  <si>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</si>
  <si>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</si>
  <si>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</si>
  <si>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</si>
  <si>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</si>
  <si>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</si>
  <si>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</si>
  <si>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</si>
  <si>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</si>
  <si>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</si>
  <si>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</si>
  <si>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</si>
  <si>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</si>
  <si>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</si>
  <si>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</si>
  <si>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</si>
  <si>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</si>
  <si>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</si>
  <si>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</si>
  <si>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</si>
  <si>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</si>
  <si>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</si>
  <si>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</si>
  <si>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</si>
  <si>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</si>
  <si>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</si>
  <si>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</si>
  <si>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</si>
  <si>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</si>
  <si>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</si>
  <si>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</si>
  <si>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</si>
  <si>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</si>
  <si>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</si>
  <si>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</si>
  <si>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</si>
  <si>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</si>
  <si>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</si>
  <si>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</si>
  <si>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</si>
  <si>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</si>
  <si>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</si>
  <si>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</si>
  <si>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</si>
  <si>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</si>
  <si>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</si>
  <si>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</si>
  <si>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</si>
  <si>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</si>
  <si>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</si>
  <si>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</si>
  <si>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</si>
  <si>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</si>
  <si>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</si>
  <si>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</si>
  <si>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</si>
  <si>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</si>
  <si>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</si>
  <si>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</si>
  <si>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</si>
  <si>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</si>
  <si>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</si>
  <si>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</si>
  <si>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</si>
  <si>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</si>
  <si>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</si>
  <si>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</si>
  <si>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</si>
  <si>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</si>
  <si>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</si>
  <si>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</si>
  <si>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</si>
  <si>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</si>
  <si>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</si>
  <si>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</si>
  <si>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</si>
  <si>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</si>
  <si>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</si>
  <si>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</si>
  <si>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</si>
  <si>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</si>
  <si>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</si>
  <si>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</si>
  <si>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</si>
  <si>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</si>
  <si>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</si>
  <si>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</si>
  <si>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</si>
  <si>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</si>
  <si>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</si>
  <si>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</si>
  <si>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</si>
  <si>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</si>
  <si>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</si>
  <si>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</si>
  <si>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</si>
  <si>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</si>
  <si>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</si>
  <si>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</si>
  <si>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</si>
  <si>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</si>
  <si>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</si>
  <si>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</si>
  <si>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</si>
  <si>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</si>
  <si>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</si>
  <si>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</si>
  <si>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</si>
  <si>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</si>
  <si>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</si>
  <si>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</si>
  <si>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</si>
  <si>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</si>
  <si>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</si>
  <si>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</si>
  <si>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</si>
  <si>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</si>
  <si>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</si>
  <si>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</si>
  <si>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</si>
  <si>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</si>
  <si>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</si>
  <si>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</si>
  <si>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</si>
  <si>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</si>
  <si>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</si>
  <si>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</si>
  <si>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</si>
  <si>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</si>
  <si>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</si>
  <si>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</si>
  <si>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</si>
  <si>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</si>
  <si>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</si>
  <si>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</si>
  <si>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</si>
  <si>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</si>
  <si>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</si>
  <si>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</si>
  <si>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</si>
  <si>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</si>
  <si>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</si>
  <si>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</si>
  <si>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</si>
  <si>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</si>
  <si>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</si>
  <si>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</si>
  <si>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</si>
  <si>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</si>
  <si>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</si>
  <si>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</si>
  <si>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</si>
  <si>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</si>
  <si>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</si>
  <si>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</si>
  <si>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</si>
  <si>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</si>
  <si>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</si>
  <si>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</si>
  <si>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</si>
  <si>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</si>
  <si>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</si>
  <si>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</si>
  <si>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</si>
  <si>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</si>
  <si>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</si>
  <si>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</si>
  <si>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</si>
  <si>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</si>
  <si>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</si>
  <si>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</si>
  <si>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</si>
  <si>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</si>
  <si>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</si>
  <si>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</si>
  <si>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</si>
  <si>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</si>
  <si>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</si>
  <si>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</si>
  <si>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</si>
  <si>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</si>
  <si>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</si>
  <si>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</si>
  <si>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</si>
  <si>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</si>
  <si>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</si>
  <si>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</si>
  <si>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</si>
  <si>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</si>
  <si>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</si>
  <si>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</si>
  <si>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</si>
  <si>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</si>
  <si>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</si>
  <si>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</si>
  <si>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</si>
  <si>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</si>
  <si>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</si>
  <si>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</si>
  <si>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</si>
  <si>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</si>
  <si>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</si>
  <si>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</si>
  <si>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</si>
  <si>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</si>
  <si>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</si>
  <si>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</si>
  <si>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</si>
  <si>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</si>
  <si>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</si>
  <si>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</si>
  <si>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</si>
  <si>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</si>
  <si>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</si>
  <si>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</si>
  <si>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</si>
  <si>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</si>
  <si>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</si>
  <si>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</si>
  <si>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</si>
  <si>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</si>
  <si>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</si>
  <si>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</si>
  <si>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</si>
  <si>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</si>
  <si>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</si>
  <si>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</si>
  <si>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</si>
  <si>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</si>
  <si>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</si>
  <si>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</si>
  <si>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</si>
  <si>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</si>
  <si>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</si>
  <si>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</si>
  <si>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</si>
  <si>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</si>
  <si>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</si>
  <si>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</si>
  <si>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</si>
  <si>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</si>
  <si>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</si>
  <si>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</si>
  <si>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</si>
  <si>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</si>
  <si>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</si>
  <si>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</si>
  <si>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</si>
  <si>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</si>
  <si>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</si>
  <si>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</si>
  <si>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</si>
  <si>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</si>
  <si>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</si>
  <si>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</si>
  <si>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</si>
  <si>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</si>
  <si>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</si>
  <si>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</si>
  <si>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</si>
  <si>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</si>
  <si>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</si>
  <si>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</si>
  <si>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</si>
  <si>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</si>
  <si>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</si>
  <si>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</si>
  <si>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</si>
  <si>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</si>
  <si>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</si>
  <si>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</si>
  <si>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</si>
  <si>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</si>
  <si>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</si>
  <si>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</si>
  <si>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</si>
  <si>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</si>
  <si>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</si>
  <si>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</si>
  <si>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</si>
  <si>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</si>
  <si>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2.09</t>
  </si>
  <si>
    <t>▲ 6.24</t>
  </si>
  <si>
    <t>▲ 3.91</t>
  </si>
  <si>
    <t>▲ 4.08</t>
  </si>
  <si>
    <t>一般会計</t>
  </si>
  <si>
    <t>水道事業特別会計</t>
  </si>
  <si>
    <t>▲ 0.18</t>
  </si>
  <si>
    <t>介護保険事業特別会計</t>
  </si>
  <si>
    <t>国民健康保険特別会計</t>
  </si>
  <si>
    <t>簡易水道特別会計</t>
  </si>
  <si>
    <t>後期高齢者医療特別会計</t>
  </si>
  <si>
    <t>公共下水道事業特別会計</t>
  </si>
  <si>
    <t>農業集落排水事業特別会計</t>
  </si>
  <si>
    <t>その他会計（赤字）</t>
  </si>
  <si>
    <t>その他会計（黒字）</t>
  </si>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</sst>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153699</c:v>
                </c:pt>
                <c:pt idx="1">
                  <c:v>126287</c:v>
                </c:pt>
                <c:pt idx="2">
                  <c:v>96024</c:v>
                </c:pt>
                <c:pt idx="3">
                  <c:v>161169</c:v>
                </c:pt>
                <c:pt idx="4">
                  <c:v>153616</c:v>
                </c:pt>
              </c:numCache>
            </c:numRef>
          </c:val>
          <c:smooth val="0"/>
        </c:ser>
        <c:dLbls>
          <c:showLegendKey val="0"/>
          <c:showVal val="0"/>
          <c:showCatName val="0"/>
          <c:showSerName val="0"/>
          <c:showPercent val="0"/>
          <c:showBubbleSize val="0"/>
        </c:dLbls>
        <c:marker val="1"/>
        <c:smooth val="0"/>
        <c:axId val="91602304"/>
        <c:axId val="91702784"/>
      </c:lineChart>
      <c:catAx>
        <c:axId val="9160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02784"/>
        <c:crosses val="autoZero"/>
        <c:auto val="1"/>
        <c:lblAlgn val="ctr"/>
        <c:lblOffset val="100"/>
        <c:tickLblSkip val="1"/>
        <c:tickMarkSkip val="1"/>
        <c:noMultiLvlLbl val="0"/>
      </c:catAx>
      <c:valAx>
        <c:axId val="917027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0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6.33</c:v>
                </c:pt>
                <c:pt idx="1">
                  <c:v>4.3099999999999996</c:v>
                </c:pt>
                <c:pt idx="2">
                  <c:v>6.76</c:v>
                </c:pt>
                <c:pt idx="3">
                  <c:v>5.0599999999999996</c:v>
                </c:pt>
                <c:pt idx="4">
                  <c:v>4.54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12.42</c:v>
                </c:pt>
                <c:pt idx="1">
                  <c:v>16.8</c:v>
                </c:pt>
                <c:pt idx="2">
                  <c:v>10.89</c:v>
                </c:pt>
                <c:pt idx="3">
                  <c:v>13.18</c:v>
                </c:pt>
                <c:pt idx="4">
                  <c:v>12.52</c:v>
                </c:pt>
              </c:numCache>
            </c:numRef>
          </c:val>
        </c:ser>
        <c:dLbls>
          <c:showLegendKey val="0"/>
          <c:showVal val="0"/>
          <c:showCatName val="0"/>
          <c:showSerName val="0"/>
          <c:showPercent val="0"/>
          <c:showBubbleSize val="0"/>
        </c:dLbls>
        <c:gapWidth val="250"/>
        <c:overlap val="100"/>
        <c:axId val="84945536"/>
        <c:axId val="8495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2.72</c:v>
                </c:pt>
                <c:pt idx="1">
                  <c:v>-2.09</c:v>
                </c:pt>
                <c:pt idx="2">
                  <c:v>-6.24</c:v>
                </c:pt>
                <c:pt idx="3">
                  <c:v>-3.91</c:v>
                </c:pt>
                <c:pt idx="4">
                  <c:v>-4.08</c:v>
                </c:pt>
              </c:numCache>
            </c:numRef>
          </c:val>
          <c:smooth val="0"/>
        </c:ser>
        <c:dLbls>
          <c:showLegendKey val="0"/>
          <c:showVal val="0"/>
          <c:showCatName val="0"/>
          <c:showSerName val="0"/>
          <c:showPercent val="0"/>
          <c:showBubbleSize val="0"/>
        </c:dLbls>
        <c:marker val="1"/>
        <c:smooth val="0"/>
        <c:axId val="84945536"/>
        <c:axId val="84951808"/>
      </c:lineChart>
      <c:catAx>
        <c:axId val="849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951808"/>
        <c:crosses val="autoZero"/>
        <c:auto val="1"/>
        <c:lblAlgn val="ctr"/>
        <c:lblOffset val="100"/>
        <c:tickLblSkip val="1"/>
        <c:tickMarkSkip val="1"/>
        <c:noMultiLvlLbl val="0"/>
      </c:catAx>
      <c:valAx>
        <c:axId val="8495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0.05</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c:v>
                </c:pt>
                <c:pt idx="4">
                  <c:v>#N/A</c:v>
                </c:pt>
                <c:pt idx="5">
                  <c:v>0.08</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0.14000000000000001</c:v>
                </c:pt>
                <c:pt idx="4">
                  <c:v>#N/A</c:v>
                </c:pt>
                <c:pt idx="5">
                  <c:v>0.01</c:v>
                </c:pt>
                <c:pt idx="6">
                  <c:v>#N/A</c:v>
                </c:pt>
                <c:pt idx="7">
                  <c:v>0</c:v>
                </c:pt>
                <c:pt idx="8">
                  <c:v>#N/A</c:v>
                </c:pt>
                <c:pt idx="9">
                  <c:v>0.04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0.06</c:v>
                </c:pt>
                <c:pt idx="4">
                  <c:v>#N/A</c:v>
                </c:pt>
                <c:pt idx="5">
                  <c:v>0.48</c:v>
                </c:pt>
                <c:pt idx="6">
                  <c:v>#N/A</c:v>
                </c:pt>
                <c:pt idx="7">
                  <c:v>0.05</c:v>
                </c:pt>
                <c:pt idx="8">
                  <c:v>#N/A</c:v>
                </c:pt>
                <c:pt idx="9">
                  <c:v>0.09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0.19</c:v>
                </c:pt>
                <c:pt idx="4">
                  <c:v>#N/A</c:v>
                </c:pt>
                <c:pt idx="5">
                  <c:v>0.46</c:v>
                </c:pt>
                <c:pt idx="6">
                  <c:v>#N/A</c:v>
                </c:pt>
                <c:pt idx="7">
                  <c:v>0.46</c:v>
                </c:pt>
                <c:pt idx="8">
                  <c:v>#N/A</c:v>
                </c:pt>
                <c:pt idx="9">
                  <c:v>0.18</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1.86</c:v>
                </c:pt>
                <c:pt idx="2">
                  <c:v>#N/A</c:v>
                </c:pt>
                <c:pt idx="3">
                  <c:v>0.1</c:v>
                </c:pt>
                <c:pt idx="4">
                  <c:v>#N/A</c:v>
                </c:pt>
                <c:pt idx="5">
                  <c:v>0</c:v>
                </c:pt>
                <c:pt idx="6">
                  <c:v>0.18</c:v>
                </c:pt>
                <c:pt idx="7">
                  <c:v>#N/A</c:v>
                </c:pt>
                <c:pt idx="8">
                  <c:v>#N/A</c:v>
                </c:pt>
                <c:pt idx="9">
                  <c:v>2.83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6.33</c:v>
                </c:pt>
                <c:pt idx="2">
                  <c:v>#N/A</c:v>
                </c:pt>
                <c:pt idx="3">
                  <c:v>4.3099999999999996</c:v>
                </c:pt>
                <c:pt idx="4">
                  <c:v>#N/A</c:v>
                </c:pt>
                <c:pt idx="5">
                  <c:v>6.75</c:v>
                </c:pt>
                <c:pt idx="6">
                  <c:v>#N/A</c:v>
                </c:pt>
                <c:pt idx="7">
                  <c:v>5.0599999999999996</c:v>
                </c:pt>
                <c:pt idx="8">
                  <c:v>#N/A</c:v>
                </c:pt>
                <c:pt idx="9">
                  <c:v>4.53</c:v>
                </c:pt>
              </c:numCache>
            </c:numRef>
          </c:val>
        </c:ser>
        <c:dLbls>
          <c:showLegendKey val="0"/>
          <c:showVal val="0"/>
          <c:showCatName val="0"/>
          <c:showSerName val="0"/>
          <c:showPercent val="0"/>
          <c:showBubbleSize val="0"/>
        </c:dLbls>
        <c:gapWidth val="150"/>
        <c:overlap val="100"/>
        <c:axId val="101905536"/>
        <c:axId val="101907072"/>
      </c:barChart>
      <c:catAx>
        <c:axId val="1019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07072"/>
        <c:crosses val="autoZero"/>
        <c:auto val="1"/>
        <c:lblAlgn val="ctr"/>
        <c:lblOffset val="100"/>
        <c:tickLblSkip val="1"/>
        <c:tickMarkSkip val="1"/>
        <c:noMultiLvlLbl val="0"/>
      </c:catAx>
      <c:valAx>
        <c:axId val="10190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0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873</c:v>
                </c:pt>
                <c:pt idx="5">
                  <c:v>850</c:v>
                </c:pt>
                <c:pt idx="8">
                  <c:v>842</c:v>
                </c:pt>
                <c:pt idx="11">
                  <c:v>808</c:v>
                </c:pt>
                <c:pt idx="14">
                  <c:v>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9</c:v>
                </c:pt>
                <c:pt idx="6">
                  <c:v>9</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145</c:v>
                </c:pt>
                <c:pt idx="3">
                  <c:v>141</c:v>
                </c:pt>
                <c:pt idx="6">
                  <c:v>143</c:v>
                </c:pt>
                <c:pt idx="9">
                  <c:v>142</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c:v>
                </c:pt>
                <c:pt idx="3">
                  <c:v>115</c:v>
                </c:pt>
                <c:pt idx="6">
                  <c:v>124</c:v>
                </c:pt>
                <c:pt idx="9">
                  <c:v>132</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1224</c:v>
                </c:pt>
                <c:pt idx="3">
                  <c:v>1202</c:v>
                </c:pt>
                <c:pt idx="6">
                  <c:v>1151</c:v>
                </c:pt>
                <c:pt idx="9">
                  <c:v>1068</c:v>
                </c:pt>
                <c:pt idx="12">
                  <c:v>966</c:v>
                </c:pt>
              </c:numCache>
            </c:numRef>
          </c:val>
        </c:ser>
        <c:dLbls>
          <c:showLegendKey val="0"/>
          <c:showVal val="0"/>
          <c:showCatName val="0"/>
          <c:showSerName val="0"/>
          <c:showPercent val="0"/>
          <c:showBubbleSize val="0"/>
        </c:dLbls>
        <c:gapWidth val="100"/>
        <c:overlap val="100"/>
        <c:axId val="100958592"/>
        <c:axId val="10096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593</c:v>
                </c:pt>
                <c:pt idx="2">
                  <c:v>#N/A</c:v>
                </c:pt>
                <c:pt idx="3">
                  <c:v>#N/A</c:v>
                </c:pt>
                <c:pt idx="4">
                  <c:v>617</c:v>
                </c:pt>
                <c:pt idx="5">
                  <c:v>#N/A</c:v>
                </c:pt>
                <c:pt idx="6">
                  <c:v>#N/A</c:v>
                </c:pt>
                <c:pt idx="7">
                  <c:v>585</c:v>
                </c:pt>
                <c:pt idx="8">
                  <c:v>#N/A</c:v>
                </c:pt>
                <c:pt idx="9">
                  <c:v>#N/A</c:v>
                </c:pt>
                <c:pt idx="10">
                  <c:v>535</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100958592"/>
        <c:axId val="100960512"/>
      </c:lineChart>
      <c:catAx>
        <c:axId val="1009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60512"/>
        <c:crosses val="autoZero"/>
        <c:auto val="1"/>
        <c:lblAlgn val="ctr"/>
        <c:lblOffset val="100"/>
        <c:tickLblSkip val="1"/>
        <c:tickMarkSkip val="1"/>
        <c:noMultiLvlLbl val="0"/>
      </c:catAx>
      <c:valAx>
        <c:axId val="10096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6593</c:v>
                </c:pt>
                <c:pt idx="5">
                  <c:v>6565</c:v>
                </c:pt>
                <c:pt idx="8">
                  <c:v>6484</c:v>
                </c:pt>
                <c:pt idx="11">
                  <c:v>6532</c:v>
                </c:pt>
                <c:pt idx="14">
                  <c:v>6688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1210</c:v>
                </c:pt>
                <c:pt idx="5">
                  <c:v>1279</c:v>
                </c:pt>
                <c:pt idx="8">
                  <c:v>1412</c:v>
                </c:pt>
                <c:pt idx="11">
                  <c:v>1285</c:v>
                </c:pt>
                <c:pt idx="14">
                  <c:v>1137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1826</c:v>
                </c:pt>
                <c:pt idx="5">
                  <c:v>1961</c:v>
                </c:pt>
                <c:pt idx="8">
                  <c:v>1545</c:v>
                </c:pt>
                <c:pt idx="11">
                  <c:v>1632</c:v>
                </c:pt>
                <c:pt idx="14">
                  <c:v>1663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890</c:v>
                </c:pt>
                <c:pt idx="3">
                  <c:v>855</c:v>
                </c:pt>
                <c:pt idx="6">
                  <c:v>783</c:v>
                </c:pt>
                <c:pt idx="9">
                  <c:v>721</c:v>
                </c:pt>
                <c:pt idx="12">
                  <c:v>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921</c:v>
                </c:pt>
                <c:pt idx="3">
                  <c:v>767</c:v>
                </c:pt>
                <c:pt idx="6">
                  <c:v>626</c:v>
                </c:pt>
                <c:pt idx="9">
                  <c:v>728</c:v>
                </c:pt>
                <c:pt idx="12">
                  <c:v>593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1860</c:v>
                </c:pt>
                <c:pt idx="3">
                  <c:v>2005</c:v>
                </c:pt>
                <c:pt idx="6">
                  <c:v>1885</c:v>
                </c:pt>
                <c:pt idx="9">
                  <c:v>2010</c:v>
                </c:pt>
                <c:pt idx="12">
                  <c:v>2115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1175</c:v>
                </c:pt>
                <c:pt idx="3">
                  <c:v>1163</c:v>
                </c:pt>
                <c:pt idx="6">
                  <c:v>760</c:v>
                </c:pt>
                <c:pt idx="9">
                  <c:v>600</c:v>
                </c:pt>
                <c:pt idx="12">
                  <c:v>600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8684</c:v>
                </c:pt>
                <c:pt idx="3">
                  <c:v>8386</c:v>
                </c:pt>
                <c:pt idx="6">
                  <c:v>8088</c:v>
                </c:pt>
                <c:pt idx="9">
                  <c:v>8158</c:v>
                </c:pt>
                <c:pt idx="12">
                  <c:v>8338</c:v>
                </c:pt>
              </c:numCache>
            </c:numRef>
          </c:val>
        </c:ser>
        <c:dLbls>
          <c:showLegendKey val="0"/>
          <c:showVal val="0"/>
          <c:showCatName val="0"/>
          <c:showSerName val="0"/>
          <c:showPercent val="0"/>
          <c:showBubbleSize val="0"/>
        </c:dLbls>
        <c:gapWidth val="100"/>
        <c:overlap val="100"/>
        <c:axId val="101814656"/>
        <c:axId val="10181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3900</c:v>
                </c:pt>
                <c:pt idx="2">
                  <c:v>#N/A</c:v>
                </c:pt>
                <c:pt idx="3">
                  <c:v>#N/A</c:v>
                </c:pt>
                <c:pt idx="4">
                  <c:v>3370</c:v>
                </c:pt>
                <c:pt idx="5">
                  <c:v>#N/A</c:v>
                </c:pt>
                <c:pt idx="6">
                  <c:v>#N/A</c:v>
                </c:pt>
                <c:pt idx="7">
                  <c:v>2702</c:v>
                </c:pt>
                <c:pt idx="8">
                  <c:v>#N/A</c:v>
                </c:pt>
                <c:pt idx="9">
                  <c:v>#N/A</c:v>
                </c:pt>
                <c:pt idx="10">
                  <c:v>2769</c:v>
                </c:pt>
                <c:pt idx="11">
                  <c:v>#N/A</c:v>
                </c:pt>
                <c:pt idx="12">
                  <c:v>#N/A</c:v>
                </c:pt>
                <c:pt idx="13">
                  <c:v>2756</c:v>
                </c:pt>
                <c:pt idx="14">
                  <c:v>#N/A</c:v>
                </c:pt>
              </c:numCache>
            </c:numRef>
          </c:val>
          <c:smooth val="0"/>
        </c:ser>
        <c:dLbls>
          <c:showLegendKey val="0"/>
          <c:showVal val="0"/>
          <c:showCatName val="0"/>
          <c:showSerName val="0"/>
          <c:showPercent val="0"/>
          <c:showBubbleSize val="0"/>
        </c:dLbls>
        <c:marker val="1"/>
        <c:smooth val="0"/>
        <c:axId val="101814656"/>
        <c:axId val="101816576"/>
      </c:lineChart>
      <c:catAx>
        <c:axId val="1018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16576"/>
        <c:crosses val="autoZero"/>
        <c:auto val="1"/>
        <c:lblAlgn val="ctr"/>
        <c:lblOffset val="100"/>
        <c:tickLblSkip val="1"/>
        <c:tickMarkSkip val="1"/>
        <c:noMultiLvlLbl val="0"/>
      </c:catAx>
      <c:valAx>
        <c:axId val="10181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11,619
11,568
104.92
7,878,191
7,658,709
206,205
4,544,537
8,338,407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人口減少や高齢化等に加え、町内に中心となる産業や大型事業所等が少なく、財政基盤が脆弱なため類似団体内平均を大幅に下回っている。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今後も財政基盤強化のために更なる歳出削減を図るほか、滞納徴収強化に努め、収納率の向上を図る事により、安定した税収に努め、行財政の効率化・健全化に努める。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8" name="直線コネクタ 67"/>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61685</xdr:rowOff>
    </xdr:to>
    <xdr:cxnSp macro="">
      <xdr:nvCxnSpPr>
        <xdr:cNvPr id="71" name="直線コネクタ 70"/>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4" name="直線コネクタ 73"/>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7" name="直線コネクタ 76"/>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7" name="円/楕円 86"/>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8"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89" name="円/楕円 88"/>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0" name="テキスト ボックス 89"/>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5" name="円/楕円 94"/>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6" name="テキスト ボックス 95"/>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年々増加傾向にある扶助費及び補助費等の増加により</a:t>
          </a:r>
          <a:r>
            <a:rPr kumimoji="1" lang="en-US" altLang="ja-JP" sz="1300">
              <a:latin typeface="ＭＳ Ｐゴシック"/>
            </a:rPr>
            <a:t>92.1</a:t>
          </a:r>
          <a:r>
            <a:rPr kumimoji="1" lang="ja-JP" altLang="en-US" sz="1300">
              <a:latin typeface="ＭＳ Ｐゴシック"/>
            </a:rPr>
            <a:t>％と類似団体平均を上回っている。扶助費については義務的経費ではあるが、今後は資格審査の適正化による扶助費の抑制を図るとともに、補助費等についても補助金等評価委員会を開催し、補助金の見直しを随時図っていく。その他経常経費についても削減に努め財政の健全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121285</xdr:rowOff>
    </xdr:from>
    <xdr:to>
      <xdr:col>7</xdr:col>
      <xdr:colOff>152400</xdr:colOff>
      <xdr:row>65</xdr:row>
      <xdr:rowOff>137371</xdr:rowOff>
    </xdr:to>
    <xdr:cxnSp macro="">
      <xdr:nvCxnSpPr>
        <xdr:cNvPr id="131" name="直線コネクタ 130"/>
        <xdr:cNvCxnSpPr/>
      </xdr:nvCxnSpPr>
      <xdr:spPr>
        <a:xfrm>
          <a:off x="4114800" y="1126553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121285</xdr:rowOff>
    </xdr:from>
    <xdr:to>
      <xdr:col>6</xdr:col>
      <xdr:colOff>0</xdr:colOff>
      <xdr:row>65</xdr:row>
      <xdr:rowOff>165523</xdr:rowOff>
    </xdr:to>
    <xdr:cxnSp macro="">
      <xdr:nvCxnSpPr>
        <xdr:cNvPr id="134" name="直線コネクタ 133"/>
        <xdr:cNvCxnSpPr/>
      </xdr:nvCxnSpPr>
      <xdr:spPr>
        <a:xfrm flipV="1">
          <a:off x="3225800" y="112655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56938</xdr:rowOff>
    </xdr:from>
    <xdr:to>
      <xdr:col>4</xdr:col>
      <xdr:colOff>482600</xdr:colOff>
      <xdr:row>65</xdr:row>
      <xdr:rowOff>165523</xdr:rowOff>
    </xdr:to>
    <xdr:cxnSp macro="">
      <xdr:nvCxnSpPr>
        <xdr:cNvPr id="137" name="直線コネクタ 136"/>
        <xdr:cNvCxnSpPr/>
      </xdr:nvCxnSpPr>
      <xdr:spPr>
        <a:xfrm>
          <a:off x="2336800" y="112011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65</xdr:row>
      <xdr:rowOff>56938</xdr:rowOff>
    </xdr:to>
    <xdr:cxnSp macro="">
      <xdr:nvCxnSpPr>
        <xdr:cNvPr id="140" name="直線コネクタ 139"/>
        <xdr:cNvCxnSpPr/>
      </xdr:nvCxnSpPr>
      <xdr:spPr>
        <a:xfrm>
          <a:off x="1447800" y="1097597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0" name="円/楕円 149"/>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1"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70485</xdr:rowOff>
    </xdr:from>
    <xdr:to>
      <xdr:col>6</xdr:col>
      <xdr:colOff>50800</xdr:colOff>
      <xdr:row>66</xdr:row>
      <xdr:rowOff>635</xdr:rowOff>
    </xdr:to>
    <xdr:sp macro="" textlink="">
      <xdr:nvSpPr>
        <xdr:cNvPr id="152" name="円/楕円 151"/>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156862</xdr:rowOff>
    </xdr:from>
    <xdr:ext cx="736600" cy="259045"/>
    <xdr:sp macro="" textlink="">
      <xdr:nvSpPr>
        <xdr:cNvPr id="153" name="テキスト ボックス 152"/>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114723</xdr:rowOff>
    </xdr:from>
    <xdr:to>
      <xdr:col>4</xdr:col>
      <xdr:colOff>533400</xdr:colOff>
      <xdr:row>66</xdr:row>
      <xdr:rowOff>44873</xdr:rowOff>
    </xdr:to>
    <xdr:sp macro="" textlink="">
      <xdr:nvSpPr>
        <xdr:cNvPr id="154" name="円/楕円 153"/>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29650</xdr:rowOff>
    </xdr:from>
    <xdr:ext cx="762000" cy="259045"/>
    <xdr:sp macro="" textlink="">
      <xdr:nvSpPr>
        <xdr:cNvPr id="155" name="テキスト ボックス 154"/>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6138</xdr:rowOff>
    </xdr:from>
    <xdr:to>
      <xdr:col>3</xdr:col>
      <xdr:colOff>330200</xdr:colOff>
      <xdr:row>65</xdr:row>
      <xdr:rowOff>107738</xdr:rowOff>
    </xdr:to>
    <xdr:sp macro="" textlink="">
      <xdr:nvSpPr>
        <xdr:cNvPr id="156" name="円/楕円 155"/>
        <xdr:cNvSpPr/>
      </xdr:nvSpPr>
      <xdr:spPr>
        <a:xfrm>
          <a:off x="2286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92515</xdr:rowOff>
    </xdr:from>
    <xdr:ext cx="762000" cy="259045"/>
    <xdr:sp macro="" textlink="">
      <xdr:nvSpPr>
        <xdr:cNvPr id="157" name="テキスト ボックス 156"/>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8" name="円/楕円 157"/>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59" name="テキスト ボックス 158"/>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[157,523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類似団体内平均を維持しているものの、年々増加傾向にあるのは物件費の増加が主な要因となっている。今後も指定管理制度や民間委託等の推進に取り組むほか、需用費についても経費削減に努める。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80463</xdr:rowOff>
    </xdr:from>
    <xdr:to>
      <xdr:col>7</xdr:col>
      <xdr:colOff>152400</xdr:colOff>
      <xdr:row>82</xdr:row>
      <xdr:rowOff>99806</xdr:rowOff>
    </xdr:to>
    <xdr:cxnSp macro="">
      <xdr:nvCxnSpPr>
        <xdr:cNvPr id="192" name="直線コネクタ 191"/>
        <xdr:cNvCxnSpPr/>
      </xdr:nvCxnSpPr>
      <xdr:spPr>
        <a:xfrm>
          <a:off x="4114800" y="14139363"/>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80463</xdr:rowOff>
    </xdr:from>
    <xdr:to>
      <xdr:col>6</xdr:col>
      <xdr:colOff>0</xdr:colOff>
      <xdr:row>82</xdr:row>
      <xdr:rowOff>88610</xdr:rowOff>
    </xdr:to>
    <xdr:cxnSp macro="">
      <xdr:nvCxnSpPr>
        <xdr:cNvPr id="195" name="直線コネクタ 194"/>
        <xdr:cNvCxnSpPr/>
      </xdr:nvCxnSpPr>
      <xdr:spPr>
        <a:xfrm flipV="1">
          <a:off x="3225800" y="14139363"/>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87674</xdr:rowOff>
    </xdr:from>
    <xdr:to>
      <xdr:col>4</xdr:col>
      <xdr:colOff>482600</xdr:colOff>
      <xdr:row>82</xdr:row>
      <xdr:rowOff>88610</xdr:rowOff>
    </xdr:to>
    <xdr:cxnSp macro="">
      <xdr:nvCxnSpPr>
        <xdr:cNvPr id="198" name="直線コネクタ 197"/>
        <xdr:cNvCxnSpPr/>
      </xdr:nvCxnSpPr>
      <xdr:spPr>
        <a:xfrm>
          <a:off x="2336800" y="1414657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30727</xdr:rowOff>
    </xdr:from>
    <xdr:to>
      <xdr:col>3</xdr:col>
      <xdr:colOff>279400</xdr:colOff>
      <xdr:row>82</xdr:row>
      <xdr:rowOff>87674</xdr:rowOff>
    </xdr:to>
    <xdr:cxnSp macro="">
      <xdr:nvCxnSpPr>
        <xdr:cNvPr id="201" name="直線コネクタ 200"/>
        <xdr:cNvCxnSpPr/>
      </xdr:nvCxnSpPr>
      <xdr:spPr>
        <a:xfrm>
          <a:off x="1447800" y="1408962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49006</xdr:rowOff>
    </xdr:from>
    <xdr:to>
      <xdr:col>7</xdr:col>
      <xdr:colOff>203200</xdr:colOff>
      <xdr:row>82</xdr:row>
      <xdr:rowOff>150606</xdr:rowOff>
    </xdr:to>
    <xdr:sp macro="" textlink="">
      <xdr:nvSpPr>
        <xdr:cNvPr id="211" name="円/楕円 210"/>
        <xdr:cNvSpPr/>
      </xdr:nvSpPr>
      <xdr:spPr>
        <a:xfrm>
          <a:off x="4902200" y="141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65533</xdr:rowOff>
    </xdr:from>
    <xdr:ext cx="762000" cy="259045"/>
    <xdr:sp macro="" textlink="">
      <xdr:nvSpPr>
        <xdr:cNvPr id="212" name="人件費・物件費等の状況該当値テキスト"/>
        <xdr:cNvSpPr txBox="1"/>
      </xdr:nvSpPr>
      <xdr:spPr>
        <a:xfrm>
          <a:off x="5041900" y="139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29663</xdr:rowOff>
    </xdr:from>
    <xdr:to>
      <xdr:col>6</xdr:col>
      <xdr:colOff>50800</xdr:colOff>
      <xdr:row>82</xdr:row>
      <xdr:rowOff>131263</xdr:rowOff>
    </xdr:to>
    <xdr:sp macro="" textlink="">
      <xdr:nvSpPr>
        <xdr:cNvPr id="213" name="円/楕円 212"/>
        <xdr:cNvSpPr/>
      </xdr:nvSpPr>
      <xdr:spPr>
        <a:xfrm>
          <a:off x="40640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141440</xdr:rowOff>
    </xdr:from>
    <xdr:ext cx="736600" cy="259045"/>
    <xdr:sp macro="" textlink="">
      <xdr:nvSpPr>
        <xdr:cNvPr id="214" name="テキスト ボックス 213"/>
        <xdr:cNvSpPr txBox="1"/>
      </xdr:nvSpPr>
      <xdr:spPr>
        <a:xfrm>
          <a:off x="3733800" y="1385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37810</xdr:rowOff>
    </xdr:from>
    <xdr:to>
      <xdr:col>4</xdr:col>
      <xdr:colOff>533400</xdr:colOff>
      <xdr:row>82</xdr:row>
      <xdr:rowOff>139410</xdr:rowOff>
    </xdr:to>
    <xdr:sp macro="" textlink="">
      <xdr:nvSpPr>
        <xdr:cNvPr id="215" name="円/楕円 214"/>
        <xdr:cNvSpPr/>
      </xdr:nvSpPr>
      <xdr:spPr>
        <a:xfrm>
          <a:off x="3175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124187</xdr:rowOff>
    </xdr:from>
    <xdr:ext cx="762000" cy="259045"/>
    <xdr:sp macro="" textlink="">
      <xdr:nvSpPr>
        <xdr:cNvPr id="216" name="テキスト ボックス 215"/>
        <xdr:cNvSpPr txBox="1"/>
      </xdr:nvSpPr>
      <xdr:spPr>
        <a:xfrm>
          <a:off x="2844800" y="141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36874</xdr:rowOff>
    </xdr:from>
    <xdr:to>
      <xdr:col>3</xdr:col>
      <xdr:colOff>330200</xdr:colOff>
      <xdr:row>82</xdr:row>
      <xdr:rowOff>138474</xdr:rowOff>
    </xdr:to>
    <xdr:sp macro="" textlink="">
      <xdr:nvSpPr>
        <xdr:cNvPr id="217" name="円/楕円 216"/>
        <xdr:cNvSpPr/>
      </xdr:nvSpPr>
      <xdr:spPr>
        <a:xfrm>
          <a:off x="2286000" y="14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148651</xdr:rowOff>
    </xdr:from>
    <xdr:ext cx="762000" cy="259045"/>
    <xdr:sp macro="" textlink="">
      <xdr:nvSpPr>
        <xdr:cNvPr id="218" name="テキスト ボックス 217"/>
        <xdr:cNvSpPr txBox="1"/>
      </xdr:nvSpPr>
      <xdr:spPr>
        <a:xfrm>
          <a:off x="1955800" y="138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151377</xdr:rowOff>
    </xdr:from>
    <xdr:to>
      <xdr:col>2</xdr:col>
      <xdr:colOff>127000</xdr:colOff>
      <xdr:row>82</xdr:row>
      <xdr:rowOff>81527</xdr:rowOff>
    </xdr:to>
    <xdr:sp macro="" textlink="">
      <xdr:nvSpPr>
        <xdr:cNvPr id="219" name="円/楕円 218"/>
        <xdr:cNvSpPr/>
      </xdr:nvSpPr>
      <xdr:spPr>
        <a:xfrm>
          <a:off x="1397000" y="140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91704</xdr:rowOff>
    </xdr:from>
    <xdr:ext cx="762000" cy="259045"/>
    <xdr:sp macro="" textlink="">
      <xdr:nvSpPr>
        <xdr:cNvPr id="220" name="テキスト ボックス 219"/>
        <xdr:cNvSpPr txBox="1"/>
      </xdr:nvSpPr>
      <xdr:spPr>
        <a:xfrm>
          <a:off x="1066800" y="1380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ラスパイレス指数は類似団体内平均値に比べ低い水準を維持しており、今後も給与の適正化に努めるとともに、各種手当の見直しを行い引き続き縮減に努めていく。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9737</xdr:rowOff>
    </xdr:from>
    <xdr:to>
      <xdr:col>24</xdr:col>
      <xdr:colOff>558800</xdr:colOff>
      <xdr:row>81</xdr:row>
      <xdr:rowOff>82127</xdr:rowOff>
    </xdr:to>
    <xdr:cxnSp macro="">
      <xdr:nvCxnSpPr>
        <xdr:cNvPr id="254" name="直線コネクタ 253"/>
        <xdr:cNvCxnSpPr/>
      </xdr:nvCxnSpPr>
      <xdr:spPr>
        <a:xfrm>
          <a:off x="16179800" y="138971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84</xdr:row>
      <xdr:rowOff>82550</xdr:rowOff>
    </xdr:to>
    <xdr:cxnSp macro="">
      <xdr:nvCxnSpPr>
        <xdr:cNvPr id="257" name="直線コネクタ 256"/>
        <xdr:cNvCxnSpPr/>
      </xdr:nvCxnSpPr>
      <xdr:spPr>
        <a:xfrm flipV="1">
          <a:off x="15290800" y="138971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82550</xdr:rowOff>
    </xdr:to>
    <xdr:cxnSp macro="">
      <xdr:nvCxnSpPr>
        <xdr:cNvPr id="260" name="直線コネクタ 259"/>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157057</xdr:rowOff>
    </xdr:from>
    <xdr:to>
      <xdr:col>21</xdr:col>
      <xdr:colOff>0</xdr:colOff>
      <xdr:row>84</xdr:row>
      <xdr:rowOff>82550</xdr:rowOff>
    </xdr:to>
    <xdr:cxnSp macro="">
      <xdr:nvCxnSpPr>
        <xdr:cNvPr id="263" name="直線コネクタ 262"/>
        <xdr:cNvCxnSpPr/>
      </xdr:nvCxnSpPr>
      <xdr:spPr>
        <a:xfrm>
          <a:off x="13512800" y="1387305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31327</xdr:rowOff>
    </xdr:from>
    <xdr:to>
      <xdr:col>24</xdr:col>
      <xdr:colOff>609600</xdr:colOff>
      <xdr:row>81</xdr:row>
      <xdr:rowOff>132927</xdr:rowOff>
    </xdr:to>
    <xdr:sp macro="" textlink="">
      <xdr:nvSpPr>
        <xdr:cNvPr id="273" name="円/楕円 272"/>
        <xdr:cNvSpPr/>
      </xdr:nvSpPr>
      <xdr:spPr>
        <a:xfrm>
          <a:off x="169672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124054</xdr:rowOff>
    </xdr:from>
    <xdr:ext cx="762000" cy="259045"/>
    <xdr:sp macro="" textlink="">
      <xdr:nvSpPr>
        <xdr:cNvPr id="274" name="給与水準   （国との比較）該当値テキスト"/>
        <xdr:cNvSpPr txBox="1"/>
      </xdr:nvSpPr>
      <xdr:spPr>
        <a:xfrm>
          <a:off x="17106900" y="138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130387</xdr:rowOff>
    </xdr:from>
    <xdr:to>
      <xdr:col>23</xdr:col>
      <xdr:colOff>457200</xdr:colOff>
      <xdr:row>81</xdr:row>
      <xdr:rowOff>60537</xdr:rowOff>
    </xdr:to>
    <xdr:sp macro="" textlink="">
      <xdr:nvSpPr>
        <xdr:cNvPr id="275" name="円/楕円 274"/>
        <xdr:cNvSpPr/>
      </xdr:nvSpPr>
      <xdr:spPr>
        <a:xfrm>
          <a:off x="16129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70714</xdr:rowOff>
    </xdr:from>
    <xdr:ext cx="736600" cy="259045"/>
    <xdr:sp macro="" textlink="">
      <xdr:nvSpPr>
        <xdr:cNvPr id="276" name="テキスト ボックス 275"/>
        <xdr:cNvSpPr txBox="1"/>
      </xdr:nvSpPr>
      <xdr:spPr>
        <a:xfrm>
          <a:off x="15798800" y="1361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78" name="テキスト ボックス 277"/>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9" name="円/楕円 278"/>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0" name="テキスト ボックス 279"/>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106257</xdr:rowOff>
    </xdr:from>
    <xdr:to>
      <xdr:col>19</xdr:col>
      <xdr:colOff>533400</xdr:colOff>
      <xdr:row>81</xdr:row>
      <xdr:rowOff>36407</xdr:rowOff>
    </xdr:to>
    <xdr:sp macro="" textlink="">
      <xdr:nvSpPr>
        <xdr:cNvPr id="281" name="円/楕円 280"/>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46584</xdr:rowOff>
    </xdr:from>
    <xdr:ext cx="762000" cy="259045"/>
    <xdr:sp macro="" textlink="">
      <xdr:nvSpPr>
        <xdr:cNvPr id="282" name="テキスト ボックス 281"/>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2.62</a:t>
          </a:r>
          <a:r>
            <a:rPr kumimoji="1" lang="ja-JP" altLang="en-US" sz="1300">
              <a:latin typeface="ＭＳ Ｐゴシック"/>
            </a:rPr>
            <a:t>人上回るなど過去</a:t>
          </a:r>
          <a:r>
            <a:rPr kumimoji="1" lang="en-US" altLang="ja-JP" sz="1300">
              <a:latin typeface="ＭＳ Ｐゴシック"/>
            </a:rPr>
            <a:t>5</a:t>
          </a:r>
          <a:r>
            <a:rPr kumimoji="1" lang="ja-JP" altLang="en-US" sz="1300">
              <a:latin typeface="ＭＳ Ｐゴシック"/>
            </a:rPr>
            <a:t>年平均で最も多い人数となっている。</a:t>
          </a:r>
          <a:endParaRPr kumimoji="1" lang="en-US" altLang="ja-JP" sz="1300">
            <a:latin typeface="ＭＳ Ｐゴシック"/>
          </a:endParaRPr>
        </a:p>
        <a:p>
          <a:r>
            <a:rPr kumimoji="1" lang="ja-JP" altLang="en-US" sz="1300">
              <a:latin typeface="ＭＳ Ｐゴシック"/>
            </a:rPr>
            <a:t>今後も行政サービスの質を維持しながら、民営化等の検討を行うほか、中長期的視点に立った定員管理計画を策定し、適正な定員管理に努める。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15494</xdr:rowOff>
    </xdr:from>
    <xdr:to>
      <xdr:col>24</xdr:col>
      <xdr:colOff>558800</xdr:colOff>
      <xdr:row>62</xdr:row>
      <xdr:rowOff>68580</xdr:rowOff>
    </xdr:to>
    <xdr:cxnSp macro="">
      <xdr:nvCxnSpPr>
        <xdr:cNvPr id="314" name="直線コネクタ 313"/>
        <xdr:cNvCxnSpPr/>
      </xdr:nvCxnSpPr>
      <xdr:spPr>
        <a:xfrm>
          <a:off x="16179800" y="1064539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15494</xdr:rowOff>
    </xdr:from>
    <xdr:to>
      <xdr:col>23</xdr:col>
      <xdr:colOff>406400</xdr:colOff>
      <xdr:row>62</xdr:row>
      <xdr:rowOff>28042</xdr:rowOff>
    </xdr:to>
    <xdr:cxnSp macro="">
      <xdr:nvCxnSpPr>
        <xdr:cNvPr id="317" name="直線コネクタ 316"/>
        <xdr:cNvCxnSpPr/>
      </xdr:nvCxnSpPr>
      <xdr:spPr>
        <a:xfrm flipV="1">
          <a:off x="15290800" y="1064539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28042</xdr:rowOff>
    </xdr:from>
    <xdr:to>
      <xdr:col>22</xdr:col>
      <xdr:colOff>203200</xdr:colOff>
      <xdr:row>62</xdr:row>
      <xdr:rowOff>28524</xdr:rowOff>
    </xdr:to>
    <xdr:cxnSp macro="">
      <xdr:nvCxnSpPr>
        <xdr:cNvPr id="320" name="直線コネクタ 319"/>
        <xdr:cNvCxnSpPr/>
      </xdr:nvCxnSpPr>
      <xdr:spPr>
        <a:xfrm flipV="1">
          <a:off x="14401800" y="1065794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24664</xdr:rowOff>
    </xdr:from>
    <xdr:to>
      <xdr:col>21</xdr:col>
      <xdr:colOff>0</xdr:colOff>
      <xdr:row>62</xdr:row>
      <xdr:rowOff>28524</xdr:rowOff>
    </xdr:to>
    <xdr:cxnSp macro="">
      <xdr:nvCxnSpPr>
        <xdr:cNvPr id="323" name="直線コネクタ 322"/>
        <xdr:cNvCxnSpPr/>
      </xdr:nvCxnSpPr>
      <xdr:spPr>
        <a:xfrm>
          <a:off x="13512800" y="1065456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3" name="円/楕円 332"/>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4"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136144</xdr:rowOff>
    </xdr:from>
    <xdr:to>
      <xdr:col>23</xdr:col>
      <xdr:colOff>457200</xdr:colOff>
      <xdr:row>62</xdr:row>
      <xdr:rowOff>66294</xdr:rowOff>
    </xdr:to>
    <xdr:sp macro="" textlink="">
      <xdr:nvSpPr>
        <xdr:cNvPr id="335" name="円/楕円 334"/>
        <xdr:cNvSpPr/>
      </xdr:nvSpPr>
      <xdr:spPr>
        <a:xfrm>
          <a:off x="16129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36" name="テキスト ボックス 33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148692</xdr:rowOff>
    </xdr:from>
    <xdr:to>
      <xdr:col>22</xdr:col>
      <xdr:colOff>254000</xdr:colOff>
      <xdr:row>62</xdr:row>
      <xdr:rowOff>78842</xdr:rowOff>
    </xdr:to>
    <xdr:sp macro="" textlink="">
      <xdr:nvSpPr>
        <xdr:cNvPr id="337" name="円/楕円 336"/>
        <xdr:cNvSpPr/>
      </xdr:nvSpPr>
      <xdr:spPr>
        <a:xfrm>
          <a:off x="15240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63619</xdr:rowOff>
    </xdr:from>
    <xdr:ext cx="762000" cy="259045"/>
    <xdr:sp macro="" textlink="">
      <xdr:nvSpPr>
        <xdr:cNvPr id="338" name="テキスト ボックス 337"/>
        <xdr:cNvSpPr txBox="1"/>
      </xdr:nvSpPr>
      <xdr:spPr>
        <a:xfrm>
          <a:off x="14909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149174</xdr:rowOff>
    </xdr:from>
    <xdr:to>
      <xdr:col>21</xdr:col>
      <xdr:colOff>50800</xdr:colOff>
      <xdr:row>62</xdr:row>
      <xdr:rowOff>79324</xdr:rowOff>
    </xdr:to>
    <xdr:sp macro="" textlink="">
      <xdr:nvSpPr>
        <xdr:cNvPr id="339" name="円/楕円 338"/>
        <xdr:cNvSpPr/>
      </xdr:nvSpPr>
      <xdr:spPr>
        <a:xfrm>
          <a:off x="14351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64101</xdr:rowOff>
    </xdr:from>
    <xdr:ext cx="762000" cy="259045"/>
    <xdr:sp macro="" textlink="">
      <xdr:nvSpPr>
        <xdr:cNvPr id="340" name="テキスト ボックス 339"/>
        <xdr:cNvSpPr txBox="1"/>
      </xdr:nvSpPr>
      <xdr:spPr>
        <a:xfrm>
          <a:off x="14020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145314</xdr:rowOff>
    </xdr:from>
    <xdr:to>
      <xdr:col>19</xdr:col>
      <xdr:colOff>533400</xdr:colOff>
      <xdr:row>62</xdr:row>
      <xdr:rowOff>75464</xdr:rowOff>
    </xdr:to>
    <xdr:sp macro="" textlink="">
      <xdr:nvSpPr>
        <xdr:cNvPr id="341" name="円/楕円 340"/>
        <xdr:cNvSpPr/>
      </xdr:nvSpPr>
      <xdr:spPr>
        <a:xfrm>
          <a:off x="13462000" y="106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60241</xdr:rowOff>
    </xdr:from>
    <xdr:ext cx="762000" cy="259045"/>
    <xdr:sp macro="" textlink="">
      <xdr:nvSpPr>
        <xdr:cNvPr id="342" name="テキスト ボックス 341"/>
        <xdr:cNvSpPr txBox="1"/>
      </xdr:nvSpPr>
      <xdr:spPr>
        <a:xfrm>
          <a:off x="13131800" y="106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元利償還額の減少により</a:t>
          </a:r>
          <a:r>
            <a:rPr kumimoji="1" lang="en-US" altLang="ja-JP" sz="1300">
              <a:latin typeface="ＭＳ Ｐゴシック"/>
            </a:rPr>
            <a:t>1.4</a:t>
          </a:r>
          <a:r>
            <a:rPr kumimoji="1" lang="ja-JP" altLang="en-US" sz="1300">
              <a:latin typeface="ＭＳ Ｐゴシック"/>
            </a:rPr>
            <a:t>％の改善が見られたが、類似団体内平均より依然として高い状況にある。</a:t>
          </a:r>
          <a:endParaRPr kumimoji="1" lang="en-US" altLang="ja-JP" sz="1300">
            <a:latin typeface="ＭＳ Ｐゴシック"/>
          </a:endParaRPr>
        </a:p>
        <a:p>
          <a:r>
            <a:rPr kumimoji="1" lang="ja-JP" altLang="en-US" sz="1300">
              <a:latin typeface="ＭＳ Ｐゴシック"/>
            </a:rPr>
            <a:t>地方債発行抑制により減少を続けていた一般会計の元利償還額は、大型事業の元金償還開始に伴う上昇が予想されるほか、簡易水道事業、公共下水道事業等の公営企業への元利償還金に対する繰出金の増加が予想されるため、引き続き、地方債の新規発行の抑制や適正化に努め、数値の上昇を抑え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5624</xdr:rowOff>
    </xdr:from>
    <xdr:to>
      <xdr:col>24</xdr:col>
      <xdr:colOff>558800</xdr:colOff>
      <xdr:row>43</xdr:row>
      <xdr:rowOff>102144</xdr:rowOff>
    </xdr:to>
    <xdr:cxnSp macro="">
      <xdr:nvCxnSpPr>
        <xdr:cNvPr id="377" name="直線コネクタ 376"/>
        <xdr:cNvCxnSpPr/>
      </xdr:nvCxnSpPr>
      <xdr:spPr>
        <a:xfrm flipV="1">
          <a:off x="16179800" y="73779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102144</xdr:rowOff>
    </xdr:from>
    <xdr:to>
      <xdr:col>23</xdr:col>
      <xdr:colOff>406400</xdr:colOff>
      <xdr:row>43</xdr:row>
      <xdr:rowOff>122827</xdr:rowOff>
    </xdr:to>
    <xdr:cxnSp macro="">
      <xdr:nvCxnSpPr>
        <xdr:cNvPr id="380" name="直線コネクタ 379"/>
        <xdr:cNvCxnSpPr/>
      </xdr:nvCxnSpPr>
      <xdr:spPr>
        <a:xfrm flipV="1">
          <a:off x="15290800" y="74744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122827</xdr:rowOff>
    </xdr:from>
    <xdr:to>
      <xdr:col>22</xdr:col>
      <xdr:colOff>203200</xdr:colOff>
      <xdr:row>43</xdr:row>
      <xdr:rowOff>150404</xdr:rowOff>
    </xdr:to>
    <xdr:cxnSp macro="">
      <xdr:nvCxnSpPr>
        <xdr:cNvPr id="383" name="直線コネクタ 382"/>
        <xdr:cNvCxnSpPr/>
      </xdr:nvCxnSpPr>
      <xdr:spPr>
        <a:xfrm flipV="1">
          <a:off x="14401800" y="74951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150404</xdr:rowOff>
    </xdr:from>
    <xdr:to>
      <xdr:col>21</xdr:col>
      <xdr:colOff>0</xdr:colOff>
      <xdr:row>44</xdr:row>
      <xdr:rowOff>13426</xdr:rowOff>
    </xdr:to>
    <xdr:cxnSp macro="">
      <xdr:nvCxnSpPr>
        <xdr:cNvPr id="386" name="直線コネクタ 385"/>
        <xdr:cNvCxnSpPr/>
      </xdr:nvCxnSpPr>
      <xdr:spPr>
        <a:xfrm flipV="1">
          <a:off x="13512800" y="75227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126274</xdr:rowOff>
    </xdr:from>
    <xdr:to>
      <xdr:col>24</xdr:col>
      <xdr:colOff>609600</xdr:colOff>
      <xdr:row>43</xdr:row>
      <xdr:rowOff>56424</xdr:rowOff>
    </xdr:to>
    <xdr:sp macro="" textlink="">
      <xdr:nvSpPr>
        <xdr:cNvPr id="396" name="円/楕円 395"/>
        <xdr:cNvSpPr/>
      </xdr:nvSpPr>
      <xdr:spPr>
        <a:xfrm>
          <a:off x="169672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98351</xdr:rowOff>
    </xdr:from>
    <xdr:ext cx="762000" cy="259045"/>
    <xdr:sp macro="" textlink="">
      <xdr:nvSpPr>
        <xdr:cNvPr id="397" name="公債費負担の状況該当値テキスト"/>
        <xdr:cNvSpPr txBox="1"/>
      </xdr:nvSpPr>
      <xdr:spPr>
        <a:xfrm>
          <a:off x="17106900" y="72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51344</xdr:rowOff>
    </xdr:from>
    <xdr:to>
      <xdr:col>23</xdr:col>
      <xdr:colOff>457200</xdr:colOff>
      <xdr:row>43</xdr:row>
      <xdr:rowOff>152944</xdr:rowOff>
    </xdr:to>
    <xdr:sp macro="" textlink="">
      <xdr:nvSpPr>
        <xdr:cNvPr id="398" name="円/楕円 397"/>
        <xdr:cNvSpPr/>
      </xdr:nvSpPr>
      <xdr:spPr>
        <a:xfrm>
          <a:off x="16129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137721</xdr:rowOff>
    </xdr:from>
    <xdr:ext cx="736600" cy="259045"/>
    <xdr:sp macro="" textlink="">
      <xdr:nvSpPr>
        <xdr:cNvPr id="399" name="テキスト ボックス 398"/>
        <xdr:cNvSpPr txBox="1"/>
      </xdr:nvSpPr>
      <xdr:spPr>
        <a:xfrm>
          <a:off x="15798800" y="751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72027</xdr:rowOff>
    </xdr:from>
    <xdr:to>
      <xdr:col>22</xdr:col>
      <xdr:colOff>254000</xdr:colOff>
      <xdr:row>44</xdr:row>
      <xdr:rowOff>2177</xdr:rowOff>
    </xdr:to>
    <xdr:sp macro="" textlink="">
      <xdr:nvSpPr>
        <xdr:cNvPr id="400" name="円/楕円 399"/>
        <xdr:cNvSpPr/>
      </xdr:nvSpPr>
      <xdr:spPr>
        <a:xfrm>
          <a:off x="15240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158404</xdr:rowOff>
    </xdr:from>
    <xdr:ext cx="762000" cy="259045"/>
    <xdr:sp macro="" textlink="">
      <xdr:nvSpPr>
        <xdr:cNvPr id="401" name="テキスト ボックス 400"/>
        <xdr:cNvSpPr txBox="1"/>
      </xdr:nvSpPr>
      <xdr:spPr>
        <a:xfrm>
          <a:off x="14909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99604</xdr:rowOff>
    </xdr:from>
    <xdr:to>
      <xdr:col>21</xdr:col>
      <xdr:colOff>50800</xdr:colOff>
      <xdr:row>44</xdr:row>
      <xdr:rowOff>29754</xdr:rowOff>
    </xdr:to>
    <xdr:sp macro="" textlink="">
      <xdr:nvSpPr>
        <xdr:cNvPr id="402" name="円/楕円 401"/>
        <xdr:cNvSpPr/>
      </xdr:nvSpPr>
      <xdr:spPr>
        <a:xfrm>
          <a:off x="14351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14531</xdr:rowOff>
    </xdr:from>
    <xdr:ext cx="762000" cy="259045"/>
    <xdr:sp macro="" textlink="">
      <xdr:nvSpPr>
        <xdr:cNvPr id="403" name="テキスト ボックス 402"/>
        <xdr:cNvSpPr txBox="1"/>
      </xdr:nvSpPr>
      <xdr:spPr>
        <a:xfrm>
          <a:off x="14020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134076</xdr:rowOff>
    </xdr:from>
    <xdr:to>
      <xdr:col>19</xdr:col>
      <xdr:colOff>533400</xdr:colOff>
      <xdr:row>44</xdr:row>
      <xdr:rowOff>64226</xdr:rowOff>
    </xdr:to>
    <xdr:sp macro="" textlink="">
      <xdr:nvSpPr>
        <xdr:cNvPr id="404" name="円/楕円 403"/>
        <xdr:cNvSpPr/>
      </xdr:nvSpPr>
      <xdr:spPr>
        <a:xfrm>
          <a:off x="13462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49003</xdr:rowOff>
    </xdr:from>
    <xdr:ext cx="762000" cy="259045"/>
    <xdr:sp macro="" textlink="">
      <xdr:nvSpPr>
        <xdr:cNvPr id="405" name="テキスト ボックス 404"/>
        <xdr:cNvSpPr txBox="1"/>
      </xdr:nvSpPr>
      <xdr:spPr>
        <a:xfrm>
          <a:off x="13131800" y="7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亀津中学校建設事業等の大型事業により地方債の現在高が前年高より２年連続上昇しているほか、簡易水道再編推進事業の開始や公共下水道事業による公営企業債等繰入見込額が増加しているため前年度よりも</a:t>
          </a:r>
          <a:r>
            <a:rPr kumimoji="1" lang="en-US" altLang="ja-JP" sz="1300">
              <a:latin typeface="ＭＳ Ｐゴシック"/>
            </a:rPr>
            <a:t>1.0</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今後も引き続き公営企業債への繰出金の増加が予想されるほか、公共施設の老朽化による財政負担が懸念されるため、適切な地方債の発行や事業計画の見直しに努める。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84804</xdr:rowOff>
    </xdr:from>
    <xdr:to>
      <xdr:col>24</xdr:col>
      <xdr:colOff>558800</xdr:colOff>
      <xdr:row>17</xdr:row>
      <xdr:rowOff>90837</xdr:rowOff>
    </xdr:to>
    <xdr:cxnSp macro="">
      <xdr:nvCxnSpPr>
        <xdr:cNvPr id="435" name="直線コネクタ 434"/>
        <xdr:cNvCxnSpPr/>
      </xdr:nvCxnSpPr>
      <xdr:spPr>
        <a:xfrm>
          <a:off x="16179800" y="29994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72739</xdr:rowOff>
    </xdr:from>
    <xdr:to>
      <xdr:col>23</xdr:col>
      <xdr:colOff>406400</xdr:colOff>
      <xdr:row>17</xdr:row>
      <xdr:rowOff>84804</xdr:rowOff>
    </xdr:to>
    <xdr:cxnSp macro="">
      <xdr:nvCxnSpPr>
        <xdr:cNvPr id="438" name="直線コネクタ 437"/>
        <xdr:cNvCxnSpPr/>
      </xdr:nvCxnSpPr>
      <xdr:spPr>
        <a:xfrm>
          <a:off x="15290800" y="29873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72739</xdr:rowOff>
    </xdr:from>
    <xdr:to>
      <xdr:col>22</xdr:col>
      <xdr:colOff>203200</xdr:colOff>
      <xdr:row>17</xdr:row>
      <xdr:rowOff>163227</xdr:rowOff>
    </xdr:to>
    <xdr:cxnSp macro="">
      <xdr:nvCxnSpPr>
        <xdr:cNvPr id="441" name="直線コネクタ 440"/>
        <xdr:cNvCxnSpPr/>
      </xdr:nvCxnSpPr>
      <xdr:spPr>
        <a:xfrm flipV="1">
          <a:off x="14401800" y="298738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163227</xdr:rowOff>
    </xdr:from>
    <xdr:to>
      <xdr:col>21</xdr:col>
      <xdr:colOff>0</xdr:colOff>
      <xdr:row>18</xdr:row>
      <xdr:rowOff>65373</xdr:rowOff>
    </xdr:to>
    <xdr:cxnSp macro="">
      <xdr:nvCxnSpPr>
        <xdr:cNvPr id="444" name="直線コネクタ 443"/>
        <xdr:cNvCxnSpPr/>
      </xdr:nvCxnSpPr>
      <xdr:spPr>
        <a:xfrm flipV="1">
          <a:off x="13512800" y="3077877"/>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40037</xdr:rowOff>
    </xdr:from>
    <xdr:to>
      <xdr:col>24</xdr:col>
      <xdr:colOff>609600</xdr:colOff>
      <xdr:row>17</xdr:row>
      <xdr:rowOff>141637</xdr:rowOff>
    </xdr:to>
    <xdr:sp macro="" textlink="">
      <xdr:nvSpPr>
        <xdr:cNvPr id="454" name="円/楕円 453"/>
        <xdr:cNvSpPr/>
      </xdr:nvSpPr>
      <xdr:spPr>
        <a:xfrm>
          <a:off x="16967200" y="29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12114</xdr:rowOff>
    </xdr:from>
    <xdr:ext cx="762000" cy="259045"/>
    <xdr:sp macro="" textlink="">
      <xdr:nvSpPr>
        <xdr:cNvPr id="455" name="将来負担の状況該当値テキスト"/>
        <xdr:cNvSpPr txBox="1"/>
      </xdr:nvSpPr>
      <xdr:spPr>
        <a:xfrm>
          <a:off x="17106900" y="292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34004</xdr:rowOff>
    </xdr:from>
    <xdr:to>
      <xdr:col>23</xdr:col>
      <xdr:colOff>457200</xdr:colOff>
      <xdr:row>17</xdr:row>
      <xdr:rowOff>135604</xdr:rowOff>
    </xdr:to>
    <xdr:sp macro="" textlink="">
      <xdr:nvSpPr>
        <xdr:cNvPr id="456" name="円/楕円 455"/>
        <xdr:cNvSpPr/>
      </xdr:nvSpPr>
      <xdr:spPr>
        <a:xfrm>
          <a:off x="16129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120381</xdr:rowOff>
    </xdr:from>
    <xdr:ext cx="736600" cy="259045"/>
    <xdr:sp macro="" textlink="">
      <xdr:nvSpPr>
        <xdr:cNvPr id="457" name="テキスト ボックス 456"/>
        <xdr:cNvSpPr txBox="1"/>
      </xdr:nvSpPr>
      <xdr:spPr>
        <a:xfrm>
          <a:off x="15798800" y="303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21939</xdr:rowOff>
    </xdr:from>
    <xdr:to>
      <xdr:col>22</xdr:col>
      <xdr:colOff>254000</xdr:colOff>
      <xdr:row>17</xdr:row>
      <xdr:rowOff>123539</xdr:rowOff>
    </xdr:to>
    <xdr:sp macro="" textlink="">
      <xdr:nvSpPr>
        <xdr:cNvPr id="458" name="円/楕円 457"/>
        <xdr:cNvSpPr/>
      </xdr:nvSpPr>
      <xdr:spPr>
        <a:xfrm>
          <a:off x="15240000" y="29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108316</xdr:rowOff>
    </xdr:from>
    <xdr:ext cx="762000" cy="259045"/>
    <xdr:sp macro="" textlink="">
      <xdr:nvSpPr>
        <xdr:cNvPr id="459" name="テキスト ボックス 458"/>
        <xdr:cNvSpPr txBox="1"/>
      </xdr:nvSpPr>
      <xdr:spPr>
        <a:xfrm>
          <a:off x="14909800" y="302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112427</xdr:rowOff>
    </xdr:from>
    <xdr:to>
      <xdr:col>21</xdr:col>
      <xdr:colOff>50800</xdr:colOff>
      <xdr:row>18</xdr:row>
      <xdr:rowOff>42577</xdr:rowOff>
    </xdr:to>
    <xdr:sp macro="" textlink="">
      <xdr:nvSpPr>
        <xdr:cNvPr id="460" name="円/楕円 459"/>
        <xdr:cNvSpPr/>
      </xdr:nvSpPr>
      <xdr:spPr>
        <a:xfrm>
          <a:off x="14351000" y="30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27354</xdr:rowOff>
    </xdr:from>
    <xdr:ext cx="762000" cy="259045"/>
    <xdr:sp macro="" textlink="">
      <xdr:nvSpPr>
        <xdr:cNvPr id="461" name="テキスト ボックス 460"/>
        <xdr:cNvSpPr txBox="1"/>
      </xdr:nvSpPr>
      <xdr:spPr>
        <a:xfrm>
          <a:off x="14020800" y="311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14573</xdr:rowOff>
    </xdr:from>
    <xdr:to>
      <xdr:col>19</xdr:col>
      <xdr:colOff>533400</xdr:colOff>
      <xdr:row>18</xdr:row>
      <xdr:rowOff>116173</xdr:rowOff>
    </xdr:to>
    <xdr:sp macro="" textlink="">
      <xdr:nvSpPr>
        <xdr:cNvPr id="462" name="円/楕円 461"/>
        <xdr:cNvSpPr/>
      </xdr:nvSpPr>
      <xdr:spPr>
        <a:xfrm>
          <a:off x="13462000" y="3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100950</xdr:rowOff>
    </xdr:from>
    <xdr:ext cx="762000" cy="259045"/>
    <xdr:sp macro="" textlink="">
      <xdr:nvSpPr>
        <xdr:cNvPr id="463" name="テキスト ボックス 462"/>
        <xdr:cNvSpPr txBox="1"/>
      </xdr:nvSpPr>
      <xdr:spPr>
        <a:xfrm>
          <a:off x="13131800" y="318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11,619
11,568
104.92
7,878,191
7,658,709
206,205
4,544,537
8,338,407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71.9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ラスパイレス指数は低い水準であるが、人件費については類似団体よりも人口当たりの職員数の数が多いため類似団体平均値を</a:t>
          </a:r>
          <a:r>
            <a:rPr kumimoji="1" lang="en-US" altLang="ja-JP" sz="1300">
              <a:latin typeface="ＭＳ Ｐゴシック"/>
            </a:rPr>
            <a:t>2.7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今後は定員管理計画を策定し、適正な定員管理を行い、各種手当等の見直しを図り人件費の抑制に努める。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37</xdr:row>
      <xdr:rowOff>161290</xdr:rowOff>
    </xdr:to>
    <xdr:cxnSp macro="">
      <xdr:nvCxnSpPr>
        <xdr:cNvPr id="62" name="直線コネクタ 61"/>
        <xdr:cNvCxnSpPr/>
      </xdr:nvCxnSpPr>
      <xdr:spPr>
        <a:xfrm flipV="1">
          <a:off x="3987800" y="6491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12700</xdr:rowOff>
    </xdr:to>
    <xdr:cxnSp macro="">
      <xdr:nvCxnSpPr>
        <xdr:cNvPr id="65" name="直線コネクタ 64"/>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12700</xdr:rowOff>
    </xdr:to>
    <xdr:cxnSp macro="">
      <xdr:nvCxnSpPr>
        <xdr:cNvPr id="68" name="直線コネクタ 67"/>
        <xdr:cNvCxnSpPr/>
      </xdr:nvCxnSpPr>
      <xdr:spPr>
        <a:xfrm>
          <a:off x="2209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170434</xdr:rowOff>
    </xdr:to>
    <xdr:cxnSp macro="">
      <xdr:nvCxnSpPr>
        <xdr:cNvPr id="71" name="直線コネクタ 70"/>
        <xdr:cNvCxnSpPr/>
      </xdr:nvCxnSpPr>
      <xdr:spPr>
        <a:xfrm>
          <a:off x="1320800" y="63906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96774</xdr:rowOff>
    </xdr:from>
    <xdr:to>
      <xdr:col>7</xdr:col>
      <xdr:colOff>66675</xdr:colOff>
      <xdr:row>38</xdr:row>
      <xdr:rowOff>26924</xdr:rowOff>
    </xdr:to>
    <xdr:sp macro="" textlink="">
      <xdr:nvSpPr>
        <xdr:cNvPr id="81" name="円/楕円 80"/>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68851</xdr:rowOff>
    </xdr:from>
    <xdr:ext cx="762000" cy="259045"/>
    <xdr:sp macro="" textlink="">
      <xdr:nvSpPr>
        <xdr:cNvPr id="82" name="人件費該当値テキスト"/>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3" name="円/楕円 82"/>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4" name="テキスト ボックス 83"/>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5" name="円/楕円 84"/>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6" name="テキスト ボックス 85"/>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119634</xdr:rowOff>
    </xdr:from>
    <xdr:to>
      <xdr:col>3</xdr:col>
      <xdr:colOff>193675</xdr:colOff>
      <xdr:row>38</xdr:row>
      <xdr:rowOff>49785</xdr:rowOff>
    </xdr:to>
    <xdr:sp macro="" textlink="">
      <xdr:nvSpPr>
        <xdr:cNvPr id="87" name="円/楕円 86"/>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88" name="テキスト ボックス 87"/>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89" name="円/楕円 88"/>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0" name="テキスト ボックス 89"/>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内平均値を下回っているものの上昇傾向にあるため、今後も指定管理者制度の導入による民間委託や、電算システムリースなどの委託料の増加が予想されるため、物件費全体について見直しを図り、更なる歳出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3" name="直線コネクタ 122"/>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130810</xdr:rowOff>
    </xdr:to>
    <xdr:cxnSp macro="">
      <xdr:nvCxnSpPr>
        <xdr:cNvPr id="126" name="直線コネクタ 125"/>
        <xdr:cNvCxnSpPr/>
      </xdr:nvCxnSpPr>
      <xdr:spPr>
        <a:xfrm>
          <a:off x="14782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115570</xdr:rowOff>
    </xdr:to>
    <xdr:cxnSp macro="">
      <xdr:nvCxnSpPr>
        <xdr:cNvPr id="129" name="直線コネクタ 128"/>
        <xdr:cNvCxnSpPr/>
      </xdr:nvCxnSpPr>
      <xdr:spPr>
        <a:xfrm>
          <a:off x="13893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107950</xdr:rowOff>
    </xdr:to>
    <xdr:cxnSp macro="">
      <xdr:nvCxnSpPr>
        <xdr:cNvPr id="132" name="直線コネクタ 131"/>
        <xdr:cNvCxnSpPr/>
      </xdr:nvCxnSpPr>
      <xdr:spPr>
        <a:xfrm>
          <a:off x="13004800" y="2550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2" name="円/楕円 141"/>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3"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4" name="円/楕円 143"/>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5" name="テキスト ボックス 144"/>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6" name="円/楕円 145"/>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7" name="テキスト ボックス 146"/>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48" name="円/楕円 147"/>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49" name="テキスト ボックス 14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0" name="円/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1" name="テキスト ボックス 150"/>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類似団体内平均値と同水準で推移しているが、扶助費の歳出額は障害福祉費を中心に前年度より上昇している。</a:t>
          </a:r>
          <a:endParaRPr kumimoji="1" lang="en-US" altLang="ja-JP" sz="1300">
            <a:latin typeface="ＭＳ Ｐゴシック"/>
          </a:endParaRPr>
        </a:p>
        <a:p>
          <a:r>
            <a:rPr kumimoji="1" lang="ja-JP" altLang="en-US" sz="1300">
              <a:latin typeface="ＭＳ Ｐゴシック"/>
            </a:rPr>
            <a:t>今後も社会保障費の自然増が予想される中で、資格審査等の適正化や各種手当の見直し、予防事業の活用等を行い歳出の削減に努める。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88900</xdr:rowOff>
    </xdr:to>
    <xdr:cxnSp macro="">
      <xdr:nvCxnSpPr>
        <xdr:cNvPr id="184" name="直線コネクタ 183"/>
        <xdr:cNvCxnSpPr/>
      </xdr:nvCxnSpPr>
      <xdr:spPr>
        <a:xfrm flipV="1">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7" name="直線コネクタ 186"/>
        <xdr:cNvCxnSpPr/>
      </xdr:nvCxnSpPr>
      <xdr:spPr>
        <a:xfrm>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69850</xdr:rowOff>
    </xdr:to>
    <xdr:cxnSp macro="">
      <xdr:nvCxnSpPr>
        <xdr:cNvPr id="190" name="直線コネクタ 189"/>
        <xdr:cNvCxnSpPr/>
      </xdr:nvCxnSpPr>
      <xdr:spPr>
        <a:xfrm>
          <a:off x="2209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3" name="直線コネクタ 192"/>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3" name="円/楕円 20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04"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5" name="円/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6" name="テキスト ボックス 20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7" name="円/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9" name="円/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0" name="テキスト ボックス 20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1" name="円/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の増加は公営企業会計への繰出金の増加によるものである。今後も簡易水道再編推進事業と元利償還金のピークを迎える公共下水道事業への公債費繰出が増加する見込みであるため、独立採算の原点に立ち返った使用料の見直しも含め、健全化、適正化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1270</xdr:rowOff>
    </xdr:to>
    <xdr:cxnSp macro="">
      <xdr:nvCxnSpPr>
        <xdr:cNvPr id="245" name="直線コネクタ 244"/>
        <xdr:cNvCxnSpPr/>
      </xdr:nvCxnSpPr>
      <xdr:spPr>
        <a:xfrm>
          <a:off x="15671800" y="9652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50800</xdr:rowOff>
    </xdr:to>
    <xdr:cxnSp macro="">
      <xdr:nvCxnSpPr>
        <xdr:cNvPr id="248" name="直線コネクタ 247"/>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35560</xdr:rowOff>
    </xdr:to>
    <xdr:cxnSp macro="">
      <xdr:nvCxnSpPr>
        <xdr:cNvPr id="251" name="直線コネクタ 250"/>
        <xdr:cNvCxnSpPr/>
      </xdr:nvCxnSpPr>
      <xdr:spPr>
        <a:xfrm>
          <a:off x="13893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54" name="直線コネクタ 253"/>
        <xdr:cNvCxnSpPr/>
      </xdr:nvCxnSpPr>
      <xdr:spPr>
        <a:xfrm>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4" name="円/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5"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6" name="円/楕円 26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7" name="テキスト ボックス 26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8" name="円/楕円 26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9" name="テキスト ボックス 26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0" name="円/楕円 269"/>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1" name="テキスト ボックス 270"/>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0.6</a:t>
          </a:r>
          <a:r>
            <a:rPr kumimoji="1" lang="ja-JP" altLang="en-US" sz="1300">
              <a:latin typeface="ＭＳ Ｐゴシック"/>
            </a:rPr>
            <a:t>ポイント上昇しているのは過疎地域等自立再生対策事業や地域経済循環創造事業など国庫補助事業を活用した民間への補助事業によるものであり今後の数値の上昇への影響は少ない。しかし、各種団体への補助金については慣例的なものが多いため、補助金等評価委員会を設置し、補助金の見直しや廃止を進めて補助費全体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83566</xdr:rowOff>
    </xdr:to>
    <xdr:cxnSp macro="">
      <xdr:nvCxnSpPr>
        <xdr:cNvPr id="303" name="直線コネクタ 302"/>
        <xdr:cNvCxnSpPr/>
      </xdr:nvCxnSpPr>
      <xdr:spPr>
        <a:xfrm>
          <a:off x="15671800" y="6399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56134</xdr:rowOff>
    </xdr:to>
    <xdr:cxnSp macro="">
      <xdr:nvCxnSpPr>
        <xdr:cNvPr id="306" name="直線コネクタ 305"/>
        <xdr:cNvCxnSpPr/>
      </xdr:nvCxnSpPr>
      <xdr:spPr>
        <a:xfrm>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42418</xdr:rowOff>
    </xdr:to>
    <xdr:cxnSp macro="">
      <xdr:nvCxnSpPr>
        <xdr:cNvPr id="309" name="直線コネクタ 308"/>
        <xdr:cNvCxnSpPr/>
      </xdr:nvCxnSpPr>
      <xdr:spPr>
        <a:xfrm>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19558</xdr:rowOff>
    </xdr:to>
    <xdr:cxnSp macro="">
      <xdr:nvCxnSpPr>
        <xdr:cNvPr id="312" name="直線コネクタ 311"/>
        <xdr:cNvCxnSpPr/>
      </xdr:nvCxnSpPr>
      <xdr:spPr>
        <a:xfrm>
          <a:off x="13004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2" name="円/楕円 32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4" name="円/楕円 323"/>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5" name="テキスト ボックス 324"/>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6" name="円/楕円 32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7" name="テキスト ボックス 32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8" name="円/楕円 327"/>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80535</xdr:rowOff>
    </xdr:from>
    <xdr:ext cx="762000" cy="259045"/>
    <xdr:sp macro="" textlink="">
      <xdr:nvSpPr>
        <xdr:cNvPr id="329" name="テキスト ボックス 32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0" name="円/楕円 32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1" name="テキスト ボックス 330"/>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公債費負担適正化計画により地方債の発行を抑えた結果、元利償還額は年々減少している。しかし、平成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年度に引き続き、元金償還額に対し地方債発行額が上回っており、地方債残高は</a:t>
          </a:r>
          <a:r>
            <a:rPr kumimoji="1" lang="en-US" altLang="ja-JP" sz="1300">
              <a:latin typeface="ＭＳ Ｐゴシック"/>
            </a:rPr>
            <a:t>2</a:t>
          </a:r>
          <a:r>
            <a:rPr kumimoji="1" lang="ja-JP" altLang="en-US" sz="1300">
              <a:latin typeface="ＭＳ Ｐゴシック"/>
            </a:rPr>
            <a:t>年連続上昇している。</a:t>
          </a:r>
          <a:endParaRPr kumimoji="1" lang="en-US" altLang="ja-JP" sz="1300">
            <a:latin typeface="ＭＳ Ｐゴシック"/>
          </a:endParaRPr>
        </a:p>
        <a:p>
          <a:r>
            <a:rPr kumimoji="1" lang="ja-JP" altLang="en-US" sz="1300">
              <a:latin typeface="ＭＳ Ｐゴシック"/>
            </a:rPr>
            <a:t>今後は長期的視点の下、新規事業と地方債発行のバランスをはかり、公債費の削減を図る。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79</xdr:row>
      <xdr:rowOff>1270</xdr:rowOff>
    </xdr:to>
    <xdr:cxnSp macro="">
      <xdr:nvCxnSpPr>
        <xdr:cNvPr id="361" name="直線コネクタ 360"/>
        <xdr:cNvCxnSpPr/>
      </xdr:nvCxnSpPr>
      <xdr:spPr>
        <a:xfrm flipV="1">
          <a:off x="3987800" y="1345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65278</xdr:rowOff>
    </xdr:to>
    <xdr:cxnSp macro="">
      <xdr:nvCxnSpPr>
        <xdr:cNvPr id="364" name="直線コネクタ 363"/>
        <xdr:cNvCxnSpPr/>
      </xdr:nvCxnSpPr>
      <xdr:spPr>
        <a:xfrm flipV="1">
          <a:off x="3098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92711</xdr:rowOff>
    </xdr:to>
    <xdr:cxnSp macro="">
      <xdr:nvCxnSpPr>
        <xdr:cNvPr id="367" name="直線コネクタ 366"/>
        <xdr:cNvCxnSpPr/>
      </xdr:nvCxnSpPr>
      <xdr:spPr>
        <a:xfrm flipV="1">
          <a:off x="2209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97282</xdr:rowOff>
    </xdr:to>
    <xdr:cxnSp macro="">
      <xdr:nvCxnSpPr>
        <xdr:cNvPr id="370" name="直線コネクタ 369"/>
        <xdr:cNvCxnSpPr/>
      </xdr:nvCxnSpPr>
      <xdr:spPr>
        <a:xfrm flipV="1">
          <a:off x="1320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0" name="円/楕円 379"/>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1"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2" name="円/楕円 38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3" name="テキスト ボックス 38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84" name="円/楕円 38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85" name="テキスト ボックス 38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6" name="円/楕円 385"/>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7" name="テキスト ボックス 386"/>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88" name="円/楕円 387"/>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89" name="テキスト ボックス 388"/>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2.4</a:t>
          </a:r>
          <a:r>
            <a:rPr kumimoji="1" lang="ja-JP" altLang="en-US" sz="1300">
              <a:latin typeface="ＭＳ Ｐゴシック"/>
            </a:rPr>
            <a:t>ポイント上回るなど増加傾向にあるのは、補助費と人件費に係る経常収支比率の影響によるものである。</a:t>
          </a:r>
          <a:endParaRPr kumimoji="1" lang="en-US" altLang="ja-JP" sz="1300">
            <a:latin typeface="ＭＳ Ｐゴシック"/>
          </a:endParaRPr>
        </a:p>
        <a:p>
          <a:r>
            <a:rPr kumimoji="1" lang="ja-JP" altLang="en-US" sz="1300">
              <a:latin typeface="ＭＳ Ｐゴシック"/>
            </a:rPr>
            <a:t>今後も経常的な歳出の削減を図り、経常収支比率の抑制に努める。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16511</xdr:rowOff>
    </xdr:to>
    <xdr:cxnSp macro="">
      <xdr:nvCxnSpPr>
        <xdr:cNvPr id="422" name="直線コネクタ 421"/>
        <xdr:cNvCxnSpPr/>
      </xdr:nvCxnSpPr>
      <xdr:spPr>
        <a:xfrm>
          <a:off x="15671800" y="132981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96520</xdr:rowOff>
    </xdr:to>
    <xdr:cxnSp macro="">
      <xdr:nvCxnSpPr>
        <xdr:cNvPr id="425" name="直線コネクタ 424"/>
        <xdr:cNvCxnSpPr/>
      </xdr:nvCxnSpPr>
      <xdr:spPr>
        <a:xfrm>
          <a:off x="14782800" y="13286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85089</xdr:rowOff>
    </xdr:to>
    <xdr:cxnSp macro="">
      <xdr:nvCxnSpPr>
        <xdr:cNvPr id="428" name="直線コネクタ 427"/>
        <xdr:cNvCxnSpPr/>
      </xdr:nvCxnSpPr>
      <xdr:spPr>
        <a:xfrm>
          <a:off x="13893800" y="131610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76</xdr:row>
      <xdr:rowOff>130811</xdr:rowOff>
    </xdr:to>
    <xdr:cxnSp macro="">
      <xdr:nvCxnSpPr>
        <xdr:cNvPr id="431" name="直線コネクタ 430"/>
        <xdr:cNvCxnSpPr/>
      </xdr:nvCxnSpPr>
      <xdr:spPr>
        <a:xfrm>
          <a:off x="13004800" y="12943840"/>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1" name="円/楕円 440"/>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2"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43" name="円/楕円 442"/>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44" name="テキスト ボックス 443"/>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45" name="円/楕円 444"/>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6" name="テキスト ボックス 445"/>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7" name="円/楕円 44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48" name="テキスト ボックス 447"/>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34290</xdr:rowOff>
    </xdr:from>
    <xdr:to>
      <xdr:col>19</xdr:col>
      <xdr:colOff>6350</xdr:colOff>
      <xdr:row>75</xdr:row>
      <xdr:rowOff>135890</xdr:rowOff>
    </xdr:to>
    <xdr:sp macro="" textlink="">
      <xdr:nvSpPr>
        <xdr:cNvPr id="449" name="円/楕円 448"/>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146067</xdr:rowOff>
    </xdr:from>
    <xdr:ext cx="762000" cy="259045"/>
    <xdr:sp macro="" textlink="">
      <xdr:nvSpPr>
        <xdr:cNvPr id="450" name="テキスト ボックス 449"/>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39949</xdr:rowOff>
    </xdr:from>
    <xdr:to>
      <xdr:col>4</xdr:col>
      <xdr:colOff>1117600</xdr:colOff>
      <xdr:row>17</xdr:row>
      <xdr:rowOff>57429</xdr:rowOff>
    </xdr:to>
    <xdr:cxnSp macro="">
      <xdr:nvCxnSpPr>
        <xdr:cNvPr id="50" name="直線コネクタ 49"/>
        <xdr:cNvCxnSpPr/>
      </xdr:nvCxnSpPr>
      <xdr:spPr bwMode="auto">
        <a:xfrm flipV="1">
          <a:off x="5003800" y="3002224"/>
          <a:ext cx="6477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47661</xdr:rowOff>
    </xdr:from>
    <xdr:to>
      <xdr:col>4</xdr:col>
      <xdr:colOff>469900</xdr:colOff>
      <xdr:row>17</xdr:row>
      <xdr:rowOff>57429</xdr:rowOff>
    </xdr:to>
    <xdr:cxnSp macro="">
      <xdr:nvCxnSpPr>
        <xdr:cNvPr id="53" name="直線コネクタ 52"/>
        <xdr:cNvCxnSpPr/>
      </xdr:nvCxnSpPr>
      <xdr:spPr bwMode="auto">
        <a:xfrm>
          <a:off x="4305300" y="3009936"/>
          <a:ext cx="6985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26965</xdr:rowOff>
    </xdr:from>
    <xdr:to>
      <xdr:col>3</xdr:col>
      <xdr:colOff>904875</xdr:colOff>
      <xdr:row>17</xdr:row>
      <xdr:rowOff>47661</xdr:rowOff>
    </xdr:to>
    <xdr:cxnSp macro="">
      <xdr:nvCxnSpPr>
        <xdr:cNvPr id="56" name="直線コネクタ 55"/>
        <xdr:cNvCxnSpPr/>
      </xdr:nvCxnSpPr>
      <xdr:spPr bwMode="auto">
        <a:xfrm>
          <a:off x="3606800" y="2989240"/>
          <a:ext cx="6985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26965</xdr:rowOff>
    </xdr:from>
    <xdr:to>
      <xdr:col>3</xdr:col>
      <xdr:colOff>206375</xdr:colOff>
      <xdr:row>17</xdr:row>
      <xdr:rowOff>63099</xdr:rowOff>
    </xdr:to>
    <xdr:cxnSp macro="">
      <xdr:nvCxnSpPr>
        <xdr:cNvPr id="59" name="直線コネクタ 58"/>
        <xdr:cNvCxnSpPr/>
      </xdr:nvCxnSpPr>
      <xdr:spPr bwMode="auto">
        <a:xfrm flipV="1">
          <a:off x="2908300" y="2989240"/>
          <a:ext cx="698500" cy="3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160599</xdr:rowOff>
    </xdr:from>
    <xdr:to>
      <xdr:col>5</xdr:col>
      <xdr:colOff>34925</xdr:colOff>
      <xdr:row>17</xdr:row>
      <xdr:rowOff>90749</xdr:rowOff>
    </xdr:to>
    <xdr:sp macro="" textlink="">
      <xdr:nvSpPr>
        <xdr:cNvPr id="69" name="円/楕円 68"/>
        <xdr:cNvSpPr/>
      </xdr:nvSpPr>
      <xdr:spPr bwMode="auto">
        <a:xfrm>
          <a:off x="56007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5676</xdr:rowOff>
    </xdr:from>
    <xdr:ext cx="762000" cy="259045"/>
    <xdr:sp macro="" textlink="">
      <xdr:nvSpPr>
        <xdr:cNvPr id="70" name="人口1人当たり決算額の推移該当値テキスト130"/>
        <xdr:cNvSpPr txBox="1"/>
      </xdr:nvSpPr>
      <xdr:spPr>
        <a:xfrm>
          <a:off x="5740400" y="27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122,674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6629</xdr:rowOff>
    </xdr:from>
    <xdr:to>
      <xdr:col>4</xdr:col>
      <xdr:colOff>520700</xdr:colOff>
      <xdr:row>17</xdr:row>
      <xdr:rowOff>108229</xdr:rowOff>
    </xdr:to>
    <xdr:sp macro="" textlink="">
      <xdr:nvSpPr>
        <xdr:cNvPr id="71" name="円/楕円 70"/>
        <xdr:cNvSpPr/>
      </xdr:nvSpPr>
      <xdr:spPr bwMode="auto">
        <a:xfrm>
          <a:off x="49530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118406</xdr:rowOff>
    </xdr:from>
    <xdr:ext cx="736600" cy="259045"/>
    <xdr:sp macro="" textlink="">
      <xdr:nvSpPr>
        <xdr:cNvPr id="72" name="テキスト ボックス 71"/>
        <xdr:cNvSpPr txBox="1"/>
      </xdr:nvSpPr>
      <xdr:spPr>
        <a:xfrm>
          <a:off x="4622800" y="27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168311</xdr:rowOff>
    </xdr:from>
    <xdr:to>
      <xdr:col>3</xdr:col>
      <xdr:colOff>955675</xdr:colOff>
      <xdr:row>17</xdr:row>
      <xdr:rowOff>98461</xdr:rowOff>
    </xdr:to>
    <xdr:sp macro="" textlink="">
      <xdr:nvSpPr>
        <xdr:cNvPr id="73" name="円/楕円 72"/>
        <xdr:cNvSpPr/>
      </xdr:nvSpPr>
      <xdr:spPr bwMode="auto">
        <a:xfrm>
          <a:off x="42545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108638</xdr:rowOff>
    </xdr:from>
    <xdr:ext cx="762000" cy="259045"/>
    <xdr:sp macro="" textlink="">
      <xdr:nvSpPr>
        <xdr:cNvPr id="74" name="テキスト ボックス 73"/>
        <xdr:cNvSpPr txBox="1"/>
      </xdr:nvSpPr>
      <xdr:spPr>
        <a:xfrm>
          <a:off x="3924300" y="272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147615</xdr:rowOff>
    </xdr:from>
    <xdr:to>
      <xdr:col>3</xdr:col>
      <xdr:colOff>257175</xdr:colOff>
      <xdr:row>17</xdr:row>
      <xdr:rowOff>77765</xdr:rowOff>
    </xdr:to>
    <xdr:sp macro="" textlink="">
      <xdr:nvSpPr>
        <xdr:cNvPr id="75" name="円/楕円 74"/>
        <xdr:cNvSpPr/>
      </xdr:nvSpPr>
      <xdr:spPr bwMode="auto">
        <a:xfrm>
          <a:off x="3556000" y="293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87942</xdr:rowOff>
    </xdr:from>
    <xdr:ext cx="762000" cy="259045"/>
    <xdr:sp macro="" textlink="">
      <xdr:nvSpPr>
        <xdr:cNvPr id="76" name="テキスト ボックス 75"/>
        <xdr:cNvSpPr txBox="1"/>
      </xdr:nvSpPr>
      <xdr:spPr>
        <a:xfrm>
          <a:off x="3225800" y="27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12299</xdr:rowOff>
    </xdr:from>
    <xdr:to>
      <xdr:col>2</xdr:col>
      <xdr:colOff>692150</xdr:colOff>
      <xdr:row>17</xdr:row>
      <xdr:rowOff>113899</xdr:rowOff>
    </xdr:to>
    <xdr:sp macro="" textlink="">
      <xdr:nvSpPr>
        <xdr:cNvPr id="77" name="円/楕円 76"/>
        <xdr:cNvSpPr/>
      </xdr:nvSpPr>
      <xdr:spPr bwMode="auto">
        <a:xfrm>
          <a:off x="2857500" y="29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124076</xdr:rowOff>
    </xdr:from>
    <xdr:ext cx="762000" cy="259045"/>
    <xdr:sp macro="" textlink="">
      <xdr:nvSpPr>
        <xdr:cNvPr id="78" name="テキスト ボックス 77"/>
        <xdr:cNvSpPr txBox="1"/>
      </xdr:nvSpPr>
      <xdr:spPr>
        <a:xfrm>
          <a:off x="2527300" y="27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329070</xdr:rowOff>
    </xdr:from>
    <xdr:to>
      <xdr:col>4</xdr:col>
      <xdr:colOff>1117600</xdr:colOff>
      <xdr:row>35</xdr:row>
      <xdr:rowOff>95758</xdr:rowOff>
    </xdr:to>
    <xdr:cxnSp macro="">
      <xdr:nvCxnSpPr>
        <xdr:cNvPr id="111" name="直線コネクタ 110"/>
        <xdr:cNvCxnSpPr/>
      </xdr:nvCxnSpPr>
      <xdr:spPr bwMode="auto">
        <a:xfrm>
          <a:off x="5003800" y="6596520"/>
          <a:ext cx="647700" cy="10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273431</xdr:rowOff>
    </xdr:from>
    <xdr:to>
      <xdr:col>4</xdr:col>
      <xdr:colOff>469900</xdr:colOff>
      <xdr:row>34</xdr:row>
      <xdr:rowOff>329070</xdr:rowOff>
    </xdr:to>
    <xdr:cxnSp macro="">
      <xdr:nvCxnSpPr>
        <xdr:cNvPr id="114" name="直線コネクタ 113"/>
        <xdr:cNvCxnSpPr/>
      </xdr:nvCxnSpPr>
      <xdr:spPr bwMode="auto">
        <a:xfrm>
          <a:off x="4305300" y="6540881"/>
          <a:ext cx="698500" cy="5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245783</xdr:rowOff>
    </xdr:from>
    <xdr:to>
      <xdr:col>3</xdr:col>
      <xdr:colOff>904875</xdr:colOff>
      <xdr:row>34</xdr:row>
      <xdr:rowOff>273431</xdr:rowOff>
    </xdr:to>
    <xdr:cxnSp macro="">
      <xdr:nvCxnSpPr>
        <xdr:cNvPr id="117" name="直線コネクタ 116"/>
        <xdr:cNvCxnSpPr/>
      </xdr:nvCxnSpPr>
      <xdr:spPr bwMode="auto">
        <a:xfrm>
          <a:off x="3606800" y="6513233"/>
          <a:ext cx="698500" cy="2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245783</xdr:rowOff>
    </xdr:from>
    <xdr:to>
      <xdr:col>3</xdr:col>
      <xdr:colOff>206375</xdr:colOff>
      <xdr:row>34</xdr:row>
      <xdr:rowOff>280213</xdr:rowOff>
    </xdr:to>
    <xdr:cxnSp macro="">
      <xdr:nvCxnSpPr>
        <xdr:cNvPr id="120" name="直線コネクタ 119"/>
        <xdr:cNvCxnSpPr/>
      </xdr:nvCxnSpPr>
      <xdr:spPr bwMode="auto">
        <a:xfrm flipV="1">
          <a:off x="2908300" y="6513233"/>
          <a:ext cx="698500" cy="34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44958</xdr:rowOff>
    </xdr:from>
    <xdr:to>
      <xdr:col>5</xdr:col>
      <xdr:colOff>34925</xdr:colOff>
      <xdr:row>35</xdr:row>
      <xdr:rowOff>146558</xdr:rowOff>
    </xdr:to>
    <xdr:sp macro="" textlink="">
      <xdr:nvSpPr>
        <xdr:cNvPr id="130" name="円/楕円 129"/>
        <xdr:cNvSpPr/>
      </xdr:nvSpPr>
      <xdr:spPr bwMode="auto">
        <a:xfrm>
          <a:off x="56007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232935</xdr:rowOff>
    </xdr:from>
    <xdr:ext cx="762000" cy="259045"/>
    <xdr:sp macro="" textlink="">
      <xdr:nvSpPr>
        <xdr:cNvPr id="131" name="人口1人当たり決算額の推移該当値テキスト445"/>
        <xdr:cNvSpPr txBox="1"/>
      </xdr:nvSpPr>
      <xdr:spPr>
        <a:xfrm>
          <a:off x="57404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278270</xdr:rowOff>
    </xdr:from>
    <xdr:to>
      <xdr:col>4</xdr:col>
      <xdr:colOff>520700</xdr:colOff>
      <xdr:row>35</xdr:row>
      <xdr:rowOff>36970</xdr:rowOff>
    </xdr:to>
    <xdr:sp macro="" textlink="">
      <xdr:nvSpPr>
        <xdr:cNvPr id="132" name="円/楕円 131"/>
        <xdr:cNvSpPr/>
      </xdr:nvSpPr>
      <xdr:spPr bwMode="auto">
        <a:xfrm>
          <a:off x="4953000" y="654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47147</xdr:rowOff>
    </xdr:from>
    <xdr:ext cx="736600" cy="259045"/>
    <xdr:sp macro="" textlink="">
      <xdr:nvSpPr>
        <xdr:cNvPr id="133" name="テキスト ボックス 132"/>
        <xdr:cNvSpPr txBox="1"/>
      </xdr:nvSpPr>
      <xdr:spPr>
        <a:xfrm>
          <a:off x="4622800" y="631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222631</xdr:rowOff>
    </xdr:from>
    <xdr:to>
      <xdr:col>3</xdr:col>
      <xdr:colOff>955675</xdr:colOff>
      <xdr:row>34</xdr:row>
      <xdr:rowOff>324231</xdr:rowOff>
    </xdr:to>
    <xdr:sp macro="" textlink="">
      <xdr:nvSpPr>
        <xdr:cNvPr id="134" name="円/楕円 133"/>
        <xdr:cNvSpPr/>
      </xdr:nvSpPr>
      <xdr:spPr bwMode="auto">
        <a:xfrm>
          <a:off x="4254500" y="64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334408</xdr:rowOff>
    </xdr:from>
    <xdr:ext cx="762000" cy="259045"/>
    <xdr:sp macro="" textlink="">
      <xdr:nvSpPr>
        <xdr:cNvPr id="135" name="テキスト ボックス 134"/>
        <xdr:cNvSpPr txBox="1"/>
      </xdr:nvSpPr>
      <xdr:spPr>
        <a:xfrm>
          <a:off x="3924300" y="62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194983</xdr:rowOff>
    </xdr:from>
    <xdr:to>
      <xdr:col>3</xdr:col>
      <xdr:colOff>257175</xdr:colOff>
      <xdr:row>34</xdr:row>
      <xdr:rowOff>296583</xdr:rowOff>
    </xdr:to>
    <xdr:sp macro="" textlink="">
      <xdr:nvSpPr>
        <xdr:cNvPr id="136" name="円/楕円 135"/>
        <xdr:cNvSpPr/>
      </xdr:nvSpPr>
      <xdr:spPr bwMode="auto">
        <a:xfrm>
          <a:off x="3556000" y="646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306760</xdr:rowOff>
    </xdr:from>
    <xdr:ext cx="762000" cy="259045"/>
    <xdr:sp macro="" textlink="">
      <xdr:nvSpPr>
        <xdr:cNvPr id="137" name="テキスト ボックス 136"/>
        <xdr:cNvSpPr txBox="1"/>
      </xdr:nvSpPr>
      <xdr:spPr>
        <a:xfrm>
          <a:off x="3225800" y="623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229413</xdr:rowOff>
    </xdr:from>
    <xdr:to>
      <xdr:col>2</xdr:col>
      <xdr:colOff>692150</xdr:colOff>
      <xdr:row>34</xdr:row>
      <xdr:rowOff>331012</xdr:rowOff>
    </xdr:to>
    <xdr:sp macro="" textlink="">
      <xdr:nvSpPr>
        <xdr:cNvPr id="138" name="円/楕円 137"/>
        <xdr:cNvSpPr/>
      </xdr:nvSpPr>
      <xdr:spPr bwMode="auto">
        <a:xfrm>
          <a:off x="2857500" y="649686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341190</xdr:rowOff>
    </xdr:from>
    <xdr:ext cx="762000" cy="259045"/>
    <xdr:sp macro="" textlink="">
      <xdr:nvSpPr>
        <xdr:cNvPr id="139" name="テキスト ボックス 138"/>
        <xdr:cNvSpPr txBox="1"/>
      </xdr:nvSpPr>
      <xdr:spPr>
        <a:xfrm>
          <a:off x="2527300" y="62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財政調整基金残高は大型事業の実施や地方交付税の減少により、毎年基金の取り崩しを行った結果減少傾向にある。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黒字であるが、実質単年度収支は財政調整基金の取り崩しにより４年連続の赤字となっている。財政調整基金は本町の財政運営に重要な役割を果たす基金であり、今後は中長期的な見通しにより健全な財政運営に努め、基金の積み立て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全会計において黒字を計上しているが、一般会計からの各特別会計への繰出金は年々増加しており、一般会計の負担が大きくなっている。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簡易水道再編推進事業に伴う繰出金の増加が予想されるほか、公共下水道事業についても元利償還額のピークを迎えることから公債費繰出の増加が予想される。公営企業会計は独立採算の原則に立ち返った企業経営に努め、その他特別会計についても引き続き持続可能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適正化計画に基づく起債の抑制や借入利率の低下により、元利償還金が着実に減少している。しかし、公共下水道事業をはじめとする公営企業債の元利償還金に対する一般会計からの繰出金は今後増加することが予想されており、実質公債費の分子の増加につなが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今後は中長期的な事業計画に基づき、交付税措置のある地方債の発行など適正な地方債発行に努め、実質公債費比率の軽減を図る。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亀津中学校建設事業等の大型事業の実施による地方債の発行により、地方債残高が平成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年度に引き続き２年連続上昇しているほか、公営企業債等繰入見込額についても引き続き増加が予想される。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徳之島用水償還のための基金の積み立てを行っているものの、財政調整基金については毎年取り崩しを行っている状況にあるため小幅な上昇となっている。今後は歳出削減に努め財政調整基金への積み立てを図り、将来負担比率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S22" sqref="AS22:AX2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7878191</v>
      </c>
      <c r="BO4" s="379"/>
      <c r="BP4" s="379"/>
      <c r="BQ4" s="379"/>
      <c r="BR4" s="379"/>
      <c r="BS4" s="379"/>
      <c r="BT4" s="379"/>
      <c r="BU4" s="380"/>
      <c r="BV4" s="378">
        <v>8179180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7658709</v>
      </c>
      <c r="BO5" s="384"/>
      <c r="BP5" s="384"/>
      <c r="BQ5" s="384"/>
      <c r="BR5" s="384"/>
      <c r="BS5" s="384"/>
      <c r="BT5" s="384"/>
      <c r="BU5" s="385"/>
      <c r="BV5" s="383">
        <v>7932699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219482</v>
      </c>
      <c r="BO6" s="384"/>
      <c r="BP6" s="384"/>
      <c r="BQ6" s="384"/>
      <c r="BR6" s="384"/>
      <c r="BS6" s="384"/>
      <c r="BT6" s="384"/>
      <c r="BU6" s="385"/>
      <c r="BV6" s="383">
        <v>246481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97.3</v>
      </c>
      <c r="CU6" s="530"/>
      <c r="CV6" s="530"/>
      <c r="CW6" s="530"/>
      <c r="CX6" s="530"/>
      <c r="CY6" s="530"/>
      <c r="CZ6" s="530"/>
      <c r="DA6" s="531"/>
      <c r="DB6" s="529">
        <v>96.9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13277</v>
      </c>
      <c r="BO7" s="384"/>
      <c r="BP7" s="384"/>
      <c r="BQ7" s="384"/>
      <c r="BR7" s="384"/>
      <c r="BS7" s="384"/>
      <c r="BT7" s="384"/>
      <c r="BU7" s="385"/>
      <c r="BV7" s="383">
        <v>13185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4544537</v>
      </c>
      <c r="CU7" s="384"/>
      <c r="CV7" s="384"/>
      <c r="CW7" s="384"/>
      <c r="CX7" s="384"/>
      <c r="CY7" s="384"/>
      <c r="CZ7" s="384"/>
      <c r="DA7" s="385"/>
      <c r="DB7" s="383">
        <v>4607502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206205</v>
      </c>
      <c r="BO8" s="384"/>
      <c r="BP8" s="384"/>
      <c r="BQ8" s="384"/>
      <c r="BR8" s="384"/>
      <c r="BS8" s="384"/>
      <c r="BT8" s="384"/>
      <c r="BU8" s="385"/>
      <c r="BV8" s="383">
        <v>233296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12090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-27091</v>
      </c>
      <c r="BO9" s="384"/>
      <c r="BP9" s="384"/>
      <c r="BQ9" s="384"/>
      <c r="BR9" s="384"/>
      <c r="BS9" s="384"/>
      <c r="BT9" s="384"/>
      <c r="BU9" s="385"/>
      <c r="BV9" s="383">
        <v>-81463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12892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1608</v>
      </c>
      <c r="BO10" s="384"/>
      <c r="BP10" s="384"/>
      <c r="BQ10" s="384"/>
      <c r="BR10" s="384"/>
      <c r="BS10" s="384"/>
      <c r="BT10" s="384"/>
      <c r="BU10" s="385"/>
      <c r="BV10" s="383">
        <v>1111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11619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160000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11568</v>
      </c>
      <c r="S13" s="485"/>
      <c r="T13" s="485"/>
      <c r="U13" s="485"/>
      <c r="V13" s="486"/>
      <c r="W13" s="472" t="s">
        <v>124</v>
      </c>
      <c r="X13" s="396"/>
      <c r="Y13" s="396"/>
      <c r="Z13" s="396"/>
      <c r="AA13" s="396"/>
      <c r="AB13" s="397"/>
      <c r="AC13" s="359">
        <v>895</v>
      </c>
      <c r="AD13" s="360"/>
      <c r="AE13" s="360"/>
      <c r="AF13" s="360"/>
      <c r="AG13" s="361"/>
      <c r="AH13" s="359">
        <v>1006</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-185483</v>
      </c>
      <c r="BO13" s="384"/>
      <c r="BP13" s="384"/>
      <c r="BQ13" s="384"/>
      <c r="BR13" s="384"/>
      <c r="BS13" s="384"/>
      <c r="BT13" s="384"/>
      <c r="BU13" s="385"/>
      <c r="BV13" s="383">
        <v>-180252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13.2</v>
      </c>
      <c r="CU13" s="354"/>
      <c r="CV13" s="354"/>
      <c r="CW13" s="354"/>
      <c r="CX13" s="354"/>
      <c r="CY13" s="354"/>
      <c r="CZ13" s="354"/>
      <c r="DA13" s="355"/>
      <c r="DB13" s="353">
        <v>14.6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11765</v>
      </c>
      <c r="S14" s="485"/>
      <c r="T14" s="485"/>
      <c r="U14" s="485"/>
      <c r="V14" s="486"/>
      <c r="W14" s="487"/>
      <c r="X14" s="399"/>
      <c r="Y14" s="399"/>
      <c r="Z14" s="399"/>
      <c r="AA14" s="399"/>
      <c r="AB14" s="400"/>
      <c r="AC14" s="477">
        <v>17.2</v>
      </c>
      <c r="AD14" s="478"/>
      <c r="AE14" s="478"/>
      <c r="AF14" s="478"/>
      <c r="AG14" s="479"/>
      <c r="AH14" s="477">
        <v>18.600000000000001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71.900000000000006</v>
      </c>
      <c r="CU14" s="456"/>
      <c r="CV14" s="456"/>
      <c r="CW14" s="456"/>
      <c r="CX14" s="456"/>
      <c r="CY14" s="456"/>
      <c r="CZ14" s="456"/>
      <c r="DA14" s="457"/>
      <c r="DB14" s="488">
        <v>70.900000000000006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11714</v>
      </c>
      <c r="S15" s="485"/>
      <c r="T15" s="485"/>
      <c r="U15" s="485"/>
      <c r="V15" s="486"/>
      <c r="W15" s="472" t="s">
        <v>130</v>
      </c>
      <c r="X15" s="396"/>
      <c r="Y15" s="396"/>
      <c r="Z15" s="396"/>
      <c r="AA15" s="396"/>
      <c r="AB15" s="397"/>
      <c r="AC15" s="359">
        <v>679</v>
      </c>
      <c r="AD15" s="360"/>
      <c r="AE15" s="360"/>
      <c r="AF15" s="360"/>
      <c r="AG15" s="361"/>
      <c r="AH15" s="359">
        <v>794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941621</v>
      </c>
      <c r="BO15" s="379"/>
      <c r="BP15" s="379"/>
      <c r="BQ15" s="379"/>
      <c r="BR15" s="379"/>
      <c r="BS15" s="379"/>
      <c r="BT15" s="379"/>
      <c r="BU15" s="380"/>
      <c r="BV15" s="378">
        <v>924703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13.1</v>
      </c>
      <c r="AD16" s="478"/>
      <c r="AE16" s="478"/>
      <c r="AF16" s="478"/>
      <c r="AG16" s="479"/>
      <c r="AH16" s="477">
        <v>14.6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4040167</v>
      </c>
      <c r="BO16" s="384"/>
      <c r="BP16" s="384"/>
      <c r="BQ16" s="384"/>
      <c r="BR16" s="384"/>
      <c r="BS16" s="384"/>
      <c r="BT16" s="384"/>
      <c r="BU16" s="385"/>
      <c r="BV16" s="383">
        <v>4090867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3626</v>
      </c>
      <c r="AD17" s="360"/>
      <c r="AE17" s="360"/>
      <c r="AF17" s="360"/>
      <c r="AG17" s="361"/>
      <c r="AH17" s="359">
        <v>3617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1204303</v>
      </c>
      <c r="BO17" s="384"/>
      <c r="BP17" s="384"/>
      <c r="BQ17" s="384"/>
      <c r="BR17" s="384"/>
      <c r="BS17" s="384"/>
      <c r="BT17" s="384"/>
      <c r="BU17" s="385"/>
      <c r="BV17" s="383">
        <v>1191559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104.92</v>
      </c>
      <c r="M18" s="448"/>
      <c r="N18" s="448"/>
      <c r="O18" s="448"/>
      <c r="P18" s="448"/>
      <c r="Q18" s="448"/>
      <c r="R18" s="449"/>
      <c r="S18" s="449"/>
      <c r="T18" s="449"/>
      <c r="U18" s="449"/>
      <c r="V18" s="450"/>
      <c r="W18" s="464"/>
      <c r="X18" s="465"/>
      <c r="Y18" s="465"/>
      <c r="Z18" s="465"/>
      <c r="AA18" s="465"/>
      <c r="AB18" s="473"/>
      <c r="AC18" s="347">
        <v>69.7</v>
      </c>
      <c r="AD18" s="348"/>
      <c r="AE18" s="348"/>
      <c r="AF18" s="348"/>
      <c r="AG18" s="451"/>
      <c r="AH18" s="347">
        <v>66.7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4196041</v>
      </c>
      <c r="BO18" s="384"/>
      <c r="BP18" s="384"/>
      <c r="BQ18" s="384"/>
      <c r="BR18" s="384"/>
      <c r="BS18" s="384"/>
      <c r="BT18" s="384"/>
      <c r="BU18" s="385"/>
      <c r="BV18" s="383">
        <v>4233263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5145823</v>
      </c>
      <c r="BO19" s="384"/>
      <c r="BP19" s="384"/>
      <c r="BQ19" s="384"/>
      <c r="BR19" s="384"/>
      <c r="BS19" s="384"/>
      <c r="BT19" s="384"/>
      <c r="BU19" s="385"/>
      <c r="BV19" s="383">
        <v>5285301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5230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8338407</v>
      </c>
      <c r="BO23" s="384"/>
      <c r="BP23" s="384"/>
      <c r="BQ23" s="384"/>
      <c r="BR23" s="384"/>
      <c r="BS23" s="384"/>
      <c r="BT23" s="384"/>
      <c r="BU23" s="385"/>
      <c r="BV23" s="383">
        <v>8158371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6462</v>
      </c>
      <c r="R24" s="360"/>
      <c r="S24" s="360"/>
      <c r="T24" s="360"/>
      <c r="U24" s="360"/>
      <c r="V24" s="361"/>
      <c r="W24" s="425"/>
      <c r="X24" s="416"/>
      <c r="Y24" s="417"/>
      <c r="Z24" s="356" t="s">
        <v>153</v>
      </c>
      <c r="AA24" s="357"/>
      <c r="AB24" s="357"/>
      <c r="AC24" s="357"/>
      <c r="AD24" s="357"/>
      <c r="AE24" s="357"/>
      <c r="AF24" s="357"/>
      <c r="AG24" s="358"/>
      <c r="AH24" s="359">
        <v>142</v>
      </c>
      <c r="AI24" s="360"/>
      <c r="AJ24" s="360"/>
      <c r="AK24" s="360"/>
      <c r="AL24" s="361"/>
      <c r="AM24" s="359">
        <v>386950</v>
      </c>
      <c r="AN24" s="360"/>
      <c r="AO24" s="360"/>
      <c r="AP24" s="360"/>
      <c r="AQ24" s="360"/>
      <c r="AR24" s="361"/>
      <c r="AS24" s="359">
        <v>2725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7375256</v>
      </c>
      <c r="BO24" s="384"/>
      <c r="BP24" s="384"/>
      <c r="BQ24" s="384"/>
      <c r="BR24" s="384"/>
      <c r="BS24" s="384"/>
      <c r="BT24" s="384"/>
      <c r="BU24" s="385"/>
      <c r="BV24" s="383">
        <v>7211723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5580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1100900</v>
      </c>
      <c r="BO25" s="379"/>
      <c r="BP25" s="379"/>
      <c r="BQ25" s="379"/>
      <c r="BR25" s="379"/>
      <c r="BS25" s="379"/>
      <c r="BT25" s="379"/>
      <c r="BU25" s="380"/>
      <c r="BV25" s="378">
        <v>1289542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4923</v>
      </c>
      <c r="R26" s="360"/>
      <c r="S26" s="360"/>
      <c r="T26" s="360"/>
      <c r="U26" s="360"/>
      <c r="V26" s="361"/>
      <c r="W26" s="425"/>
      <c r="X26" s="416"/>
      <c r="Y26" s="417"/>
      <c r="Z26" s="356" t="s">
        <v>159</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2840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26003</v>
      </c>
      <c r="AN27" s="360"/>
      <c r="AO27" s="360"/>
      <c r="AP27" s="360"/>
      <c r="AQ27" s="360"/>
      <c r="AR27" s="361"/>
      <c r="AS27" s="359">
        <v>2889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173493</v>
      </c>
      <c r="BO27" s="387"/>
      <c r="BP27" s="387"/>
      <c r="BQ27" s="387"/>
      <c r="BR27" s="387"/>
      <c r="BS27" s="387"/>
      <c r="BT27" s="387"/>
      <c r="BU27" s="388"/>
      <c r="BV27" s="386">
        <v>173493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2340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568983</v>
      </c>
      <c r="BO28" s="379"/>
      <c r="BP28" s="379"/>
      <c r="BQ28" s="379"/>
      <c r="BR28" s="379"/>
      <c r="BS28" s="379"/>
      <c r="BT28" s="379"/>
      <c r="BU28" s="380"/>
      <c r="BV28" s="378">
        <v>607375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2170</v>
      </c>
      <c r="R29" s="360"/>
      <c r="S29" s="360"/>
      <c r="T29" s="360"/>
      <c r="U29" s="360"/>
      <c r="V29" s="361"/>
      <c r="W29" s="426"/>
      <c r="X29" s="427"/>
      <c r="Y29" s="428"/>
      <c r="Z29" s="356" t="s">
        <v>169</v>
      </c>
      <c r="AA29" s="357"/>
      <c r="AB29" s="357"/>
      <c r="AC29" s="357"/>
      <c r="AD29" s="357"/>
      <c r="AE29" s="357"/>
      <c r="AF29" s="357"/>
      <c r="AG29" s="358"/>
      <c r="AH29" s="359">
        <v>151</v>
      </c>
      <c r="AI29" s="360"/>
      <c r="AJ29" s="360"/>
      <c r="AK29" s="360"/>
      <c r="AL29" s="361"/>
      <c r="AM29" s="359">
        <v>412953</v>
      </c>
      <c r="AN29" s="360"/>
      <c r="AO29" s="360"/>
      <c r="AP29" s="360"/>
      <c r="AQ29" s="360"/>
      <c r="AR29" s="361"/>
      <c r="AS29" s="359">
        <v>2735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259998</v>
      </c>
      <c r="BO29" s="384"/>
      <c r="BP29" s="384"/>
      <c r="BQ29" s="384"/>
      <c r="BR29" s="384"/>
      <c r="BS29" s="384"/>
      <c r="BT29" s="384"/>
      <c r="BU29" s="385"/>
      <c r="BV29" s="383">
        <v>259354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87.1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433021</v>
      </c>
      <c r="BO30" s="387"/>
      <c r="BP30" s="387"/>
      <c r="BQ30" s="387"/>
      <c r="BR30" s="387"/>
      <c r="BS30" s="387"/>
      <c r="BT30" s="387"/>
      <c r="BU30" s="388"/>
      <c r="BV30" s="386">
        <v>388635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鹿児島県市町村総合事務組合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徳之島地区消防組合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公共下水道事業特別会計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奄美群島広域事務組合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地域包括支援センター事業特別会計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徳之島地区介護保険組合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徳之島愛ランド広域連合（一般会計）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徳之島愛ランド広域連合（特別会計）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鹿児島県後期高齢者医療広域連合（一般会計）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鹿児島県後期高齢者医療広域連合（特別会計）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8684</v>
      </c>
      <c r="J41" s="83">
        <v>8386</v>
      </c>
      <c r="K41" s="83">
        <v>8088</v>
      </c>
      <c r="L41" s="83">
        <v>8158</v>
      </c>
      <c r="M41" s="84">
        <v>8338</v>
      </c>
    </row>
    <row r="42" spans="2:13" ht="27.75" customHeight="1">
      <c r="B42" s="1171"/>
      <c r="C42" s="1172"/>
      <c r="D42" s="85"/>
      <c r="E42" s="1175" t="s">
        <v>26</v>
      </c>
      <c r="F42" s="1175"/>
      <c r="G42" s="1175"/>
      <c r="H42" s="1176"/>
      <c r="I42" s="86">
        <v>1175</v>
      </c>
      <c r="J42" s="87">
        <v>1163</v>
      </c>
      <c r="K42" s="87">
        <v>760</v>
      </c>
      <c r="L42" s="87">
        <v>600</v>
      </c>
      <c r="M42" s="88">
        <v>600</v>
      </c>
    </row>
    <row r="43" spans="2:13" ht="27.75" customHeight="1">
      <c r="B43" s="1171"/>
      <c r="C43" s="1172"/>
      <c r="D43" s="85"/>
      <c r="E43" s="1175" t="s">
        <v>27</v>
      </c>
      <c r="F43" s="1175"/>
      <c r="G43" s="1175"/>
      <c r="H43" s="1176"/>
      <c r="I43" s="86">
        <v>1860</v>
      </c>
      <c r="J43" s="87">
        <v>2005</v>
      </c>
      <c r="K43" s="87">
        <v>1885</v>
      </c>
      <c r="L43" s="87">
        <v>2010</v>
      </c>
      <c r="M43" s="88">
        <v>2115</v>
      </c>
    </row>
    <row r="44" spans="2:13" ht="27.75" customHeight="1">
      <c r="B44" s="1171"/>
      <c r="C44" s="1172"/>
      <c r="D44" s="85"/>
      <c r="E44" s="1175" t="s">
        <v>28</v>
      </c>
      <c r="F44" s="1175"/>
      <c r="G44" s="1175"/>
      <c r="H44" s="1176"/>
      <c r="I44" s="86">
        <v>921</v>
      </c>
      <c r="J44" s="87">
        <v>767</v>
      </c>
      <c r="K44" s="87">
        <v>626</v>
      </c>
      <c r="L44" s="87">
        <v>728</v>
      </c>
      <c r="M44" s="88">
        <v>593</v>
      </c>
    </row>
    <row r="45" spans="2:13" ht="27.75" customHeight="1">
      <c r="B45" s="1171"/>
      <c r="C45" s="1172"/>
      <c r="D45" s="85"/>
      <c r="E45" s="1175" t="s">
        <v>29</v>
      </c>
      <c r="F45" s="1175"/>
      <c r="G45" s="1175"/>
      <c r="H45" s="1176"/>
      <c r="I45" s="86">
        <v>890</v>
      </c>
      <c r="J45" s="87">
        <v>855</v>
      </c>
      <c r="K45" s="87">
        <v>783</v>
      </c>
      <c r="L45" s="87">
        <v>721</v>
      </c>
      <c r="M45" s="88">
        <v>598</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1826</v>
      </c>
      <c r="J49" s="87">
        <v>1961</v>
      </c>
      <c r="K49" s="87">
        <v>1545</v>
      </c>
      <c r="L49" s="87">
        <v>1632</v>
      </c>
      <c r="M49" s="88">
        <v>1663</v>
      </c>
    </row>
    <row r="50" spans="2:13" ht="27.75" customHeight="1">
      <c r="B50" s="1171"/>
      <c r="C50" s="1172"/>
      <c r="D50" s="85"/>
      <c r="E50" s="1175" t="s">
        <v>35</v>
      </c>
      <c r="F50" s="1175"/>
      <c r="G50" s="1175"/>
      <c r="H50" s="1176"/>
      <c r="I50" s="86">
        <v>1210</v>
      </c>
      <c r="J50" s="87">
        <v>1279</v>
      </c>
      <c r="K50" s="87">
        <v>1412</v>
      </c>
      <c r="L50" s="87">
        <v>1285</v>
      </c>
      <c r="M50" s="88">
        <v>1137</v>
      </c>
    </row>
    <row r="51" spans="2:13" ht="27.75" customHeight="1">
      <c r="B51" s="1173"/>
      <c r="C51" s="1174"/>
      <c r="D51" s="85"/>
      <c r="E51" s="1175" t="s">
        <v>36</v>
      </c>
      <c r="F51" s="1175"/>
      <c r="G51" s="1175"/>
      <c r="H51" s="1176"/>
      <c r="I51" s="86">
        <v>6593</v>
      </c>
      <c r="J51" s="87">
        <v>6565</v>
      </c>
      <c r="K51" s="87">
        <v>6484</v>
      </c>
      <c r="L51" s="87">
        <v>6532</v>
      </c>
      <c r="M51" s="88">
        <v>6688</v>
      </c>
    </row>
    <row r="52" spans="2:13" ht="27.75" customHeight="1" thickBot="1">
      <c r="B52" s="1177" t="s">
        <v>37</v>
      </c>
      <c r="C52" s="1178"/>
      <c r="D52" s="90"/>
      <c r="E52" s="1179" t="s">
        <v>38</v>
      </c>
      <c r="F52" s="1179"/>
      <c r="G52" s="1179"/>
      <c r="H52" s="1180"/>
      <c r="I52" s="91">
        <v>3900</v>
      </c>
      <c r="J52" s="92">
        <v>3370</v>
      </c>
      <c r="K52" s="92">
        <v>2702</v>
      </c>
      <c r="L52" s="92">
        <v>2769</v>
      </c>
      <c r="M52" s="93">
        <v>2756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153699</v>
      </c>
      <c r="E3" s="116"/>
      <c r="F3" s="117">
        <v>89245</v>
      </c>
      <c r="G3" s="118"/>
      <c r="H3" s="119"/>
    </row>
    <row r="4" spans="1:8">
      <c r="A4" s="120"/>
      <c r="B4" s="121"/>
      <c r="C4" s="122"/>
      <c r="D4" s="123">
        <v>32628</v>
      </c>
      <c r="E4" s="124"/>
      <c r="F4" s="125">
        <v>42966</v>
      </c>
      <c r="G4" s="126"/>
      <c r="H4" s="127"/>
    </row>
    <row r="5" spans="1:8">
      <c r="A5" s="108" t="s">
        <v>514</v>
      </c>
      <c r="B5" s="113"/>
      <c r="C5" s="114"/>
      <c r="D5" s="115">
        <v>126287</v>
      </c>
      <c r="E5" s="116"/>
      <c r="F5" s="117">
        <v>70897</v>
      </c>
      <c r="G5" s="118"/>
      <c r="H5" s="119"/>
    </row>
    <row r="6" spans="1:8">
      <c r="A6" s="120"/>
      <c r="B6" s="121"/>
      <c r="C6" s="122"/>
      <c r="D6" s="123">
        <v>39358</v>
      </c>
      <c r="E6" s="124"/>
      <c r="F6" s="125">
        <v>39878</v>
      </c>
      <c r="G6" s="126"/>
      <c r="H6" s="127"/>
    </row>
    <row r="7" spans="1:8">
      <c r="A7" s="108" t="s">
        <v>515</v>
      </c>
      <c r="B7" s="113"/>
      <c r="C7" s="114"/>
      <c r="D7" s="115">
        <v>96024</v>
      </c>
      <c r="E7" s="116"/>
      <c r="F7" s="117">
        <v>66496</v>
      </c>
      <c r="G7" s="118"/>
      <c r="H7" s="119"/>
    </row>
    <row r="8" spans="1:8">
      <c r="A8" s="120"/>
      <c r="B8" s="121"/>
      <c r="C8" s="122"/>
      <c r="D8" s="123">
        <v>36280</v>
      </c>
      <c r="E8" s="124"/>
      <c r="F8" s="125">
        <v>36530</v>
      </c>
      <c r="G8" s="126"/>
      <c r="H8" s="127"/>
    </row>
    <row r="9" spans="1:8">
      <c r="A9" s="108" t="s">
        <v>516</v>
      </c>
      <c r="B9" s="113"/>
      <c r="C9" s="114"/>
      <c r="D9" s="115">
        <v>161169</v>
      </c>
      <c r="E9" s="116"/>
      <c r="F9" s="117">
        <v>82748</v>
      </c>
      <c r="G9" s="118"/>
      <c r="H9" s="119"/>
    </row>
    <row r="10" spans="1:8">
      <c r="A10" s="120"/>
      <c r="B10" s="121"/>
      <c r="C10" s="122"/>
      <c r="D10" s="123">
        <v>54088</v>
      </c>
      <c r="E10" s="124"/>
      <c r="F10" s="125">
        <v>44732</v>
      </c>
      <c r="G10" s="126"/>
      <c r="H10" s="127"/>
    </row>
    <row r="11" spans="1:8">
      <c r="A11" s="108" t="s">
        <v>517</v>
      </c>
      <c r="B11" s="113"/>
      <c r="C11" s="114"/>
      <c r="D11" s="115">
        <v>153616</v>
      </c>
      <c r="E11" s="116"/>
      <c r="F11" s="117">
        <v>91837</v>
      </c>
      <c r="G11" s="118"/>
      <c r="H11" s="119"/>
    </row>
    <row r="12" spans="1:8">
      <c r="A12" s="120"/>
      <c r="B12" s="121"/>
      <c r="C12" s="128"/>
      <c r="D12" s="123">
        <v>26530</v>
      </c>
      <c r="E12" s="124"/>
      <c r="F12" s="125">
        <v>54439</v>
      </c>
      <c r="G12" s="126"/>
      <c r="H12" s="127"/>
    </row>
    <row r="13" spans="1:8">
      <c r="A13" s="108"/>
      <c r="B13" s="113"/>
      <c r="C13" s="129"/>
      <c r="D13" s="130">
        <v>138159</v>
      </c>
      <c r="E13" s="131"/>
      <c r="F13" s="132">
        <v>80245</v>
      </c>
      <c r="G13" s="133"/>
      <c r="H13" s="119"/>
    </row>
    <row r="14" spans="1:8">
      <c r="A14" s="120"/>
      <c r="B14" s="121"/>
      <c r="C14" s="122"/>
      <c r="D14" s="123">
        <v>37777</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6.33</v>
      </c>
      <c r="C19" s="134">
        <f>ROUND(VALUE(SUBSTITUTE(実質収支比率等に係る経年分析!G$48,"▲","-")),2)</f>
        <v>4.3099999999999996</v>
      </c>
      <c r="D19" s="134">
        <f>ROUND(VALUE(SUBSTITUTE(実質収支比率等に係る経年分析!H$48,"▲","-")),2)</f>
        <v>6.76</v>
      </c>
      <c r="E19" s="134">
        <f>ROUND(VALUE(SUBSTITUTE(実質収支比率等に係る経年分析!I$48,"▲","-")),2)</f>
        <v>5.0599999999999996</v>
      </c>
      <c r="F19" s="134">
        <f>ROUND(VALUE(SUBSTITUTE(実質収支比率等に係る経年分析!J$48,"▲","-")),2)</f>
        <v>4.54</v>
      </c>
    </row>
    <row r="20" spans="1:11">
      <c r="A20" s="134" t="s">
        <v>43</v>
      </c>
      <c r="B20" s="134">
        <f>ROUND(VALUE(SUBSTITUTE(実質収支比率等に係る経年分析!F$47,"▲","-")),2)</f>
        <v>12.42</v>
      </c>
      <c r="C20" s="134">
        <f>ROUND(VALUE(SUBSTITUTE(実質収支比率等に係る経年分析!G$47,"▲","-")),2)</f>
        <v>16.8</v>
      </c>
      <c r="D20" s="134">
        <f>ROUND(VALUE(SUBSTITUTE(実質収支比率等に係る経年分析!H$47,"▲","-")),2)</f>
        <v>10.89</v>
      </c>
      <c r="E20" s="134">
        <f>ROUND(VALUE(SUBSTITUTE(実質収支比率等に係る経年分析!I$47,"▲","-")),2)</f>
        <v>13.18</v>
      </c>
      <c r="F20" s="134">
        <f>ROUND(VALUE(SUBSTITUTE(実質収支比率等に係る経年分析!J$47,"▲","-")),2)</f>
        <v>12.52</v>
      </c>
    </row>
    <row r="21" spans="1:11">
      <c r="A21" s="134" t="s">
        <v>44</v>
      </c>
      <c r="B21" s="134">
        <f>IF(ISNUMBER(VALUE(SUBSTITUTE(実質収支比率等に係る経年分析!F$49,"▲","-"))),ROUND(VALUE(SUBSTITUTE(実質収支比率等に係る経年分析!F$49,"▲","-")),2),NA())</f>
        <v>2.72</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-6.24</v>
      </c>
      <c r="E21" s="134">
        <f>IF(ISNUMBER(VALUE(SUBSTITUTE(実質収支比率等に係る経年分析!I$49,"▲","-"))),ROUND(VALUE(SUBSTITUTE(実質収支比率等に係る経年分析!I$49,"▲","-")),2),NA())</f>
        <v>-3.91</v>
      </c>
      <c r="F21" s="134">
        <f>IF(ISNUMBER(VALUE(SUBSTITUTE(実質収支比率等に係る経年分析!J$49,"▲","-"))),ROUND(VALUE(SUBSTITUTE(実質収支比率等に係る経年分析!J$49,"▲","-")),2),NA())</f>
        <v>-4.08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f>IF(ROUND(VALUE(SUBSTITUTE(連結実質赤字比率に係る赤字・黒字の構成分析!I$35,"▲", "-")), 2) &lt; 0, ABS(ROUND(VALUE(SUBSTITUTE(連結実質赤字比率に係る赤字・黒字の構成分析!I$35,"▲", "-")), 2)), NA())</f>
        <v>0.18</v>
      </c>
      <c r="I35" s="135" t="e">
        <f>IF(ROUND(VALUE(SUBSTITUTE(連結実質赤字比率に係る赤字・黒字の構成分析!I$35,"▲", "-")), 2) &gt;= 0, ABS(ROUND(VALUE(SUBSTITUTE(連結実質赤字比率に係る赤字・黒字の構成分析!I$35,"▲", "-")), 2)), NA())</f>
        <v>#N/A</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4.3099999999999996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5.0599999999999996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873</v>
      </c>
      <c r="E42" s="136"/>
      <c r="F42" s="136"/>
      <c r="G42" s="136">
        <f>'実質公債費比率（分子）の構造'!L$52</f>
        <v>850</v>
      </c>
      <c r="H42" s="136"/>
      <c r="I42" s="136"/>
      <c r="J42" s="136">
        <f>'実質公債費比率（分子）の構造'!M$52</f>
        <v>842</v>
      </c>
      <c r="K42" s="136"/>
      <c r="L42" s="136"/>
      <c r="M42" s="136">
        <f>'実質公債費比率（分子）の構造'!N$52</f>
        <v>808</v>
      </c>
      <c r="N42" s="136"/>
      <c r="O42" s="136"/>
      <c r="P42" s="136">
        <f>'実質公債費比率（分子）の構造'!O$52</f>
        <v>818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145</v>
      </c>
      <c r="C45" s="136"/>
      <c r="D45" s="136"/>
      <c r="E45" s="136">
        <f>'実質公債費比率（分子）の構造'!L$49</f>
        <v>141</v>
      </c>
      <c r="F45" s="136"/>
      <c r="G45" s="136"/>
      <c r="H45" s="136">
        <f>'実質公債費比率（分子）の構造'!M$49</f>
        <v>143</v>
      </c>
      <c r="I45" s="136"/>
      <c r="J45" s="136"/>
      <c r="K45" s="136">
        <f>'実質公債費比率（分子）の構造'!N$49</f>
        <v>142</v>
      </c>
      <c r="L45" s="136"/>
      <c r="M45" s="136"/>
      <c r="N45" s="136">
        <f>'実質公債費比率（分子）の構造'!O$49</f>
        <v>142</v>
      </c>
      <c r="O45" s="136"/>
      <c r="P45" s="136"/>
    </row>
    <row r="46" spans="1:16">
      <c r="A46" s="136" t="s">
        <v>55</v>
      </c>
      <c r="B46" s="136">
        <f>'実質公債費比率（分子）の構造'!K$48</f>
        <v>88</v>
      </c>
      <c r="C46" s="136"/>
      <c r="D46" s="136"/>
      <c r="E46" s="136">
        <f>'実質公債費比率（分子）の構造'!L$48</f>
        <v>115</v>
      </c>
      <c r="F46" s="136"/>
      <c r="G46" s="136"/>
      <c r="H46" s="136">
        <f>'実質公債費比率（分子）の構造'!M$48</f>
        <v>124</v>
      </c>
      <c r="I46" s="136"/>
      <c r="J46" s="136"/>
      <c r="K46" s="136">
        <f>'実質公債費比率（分子）の構造'!N$48</f>
        <v>132</v>
      </c>
      <c r="L46" s="136"/>
      <c r="M46" s="136"/>
      <c r="N46" s="136">
        <f>'実質公債費比率（分子）の構造'!O$48</f>
        <v>137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1224</v>
      </c>
      <c r="C49" s="136"/>
      <c r="D49" s="136"/>
      <c r="E49" s="136">
        <f>'実質公債費比率（分子）の構造'!L$45</f>
        <v>1202</v>
      </c>
      <c r="F49" s="136"/>
      <c r="G49" s="136"/>
      <c r="H49" s="136">
        <f>'実質公債費比率（分子）の構造'!M$45</f>
        <v>1151</v>
      </c>
      <c r="I49" s="136"/>
      <c r="J49" s="136"/>
      <c r="K49" s="136">
        <f>'実質公債費比率（分子）の構造'!N$45</f>
        <v>1068</v>
      </c>
      <c r="L49" s="136"/>
      <c r="M49" s="136"/>
      <c r="N49" s="136">
        <f>'実質公債費比率（分子）の構造'!O$45</f>
        <v>966</v>
      </c>
      <c r="O49" s="136"/>
      <c r="P49" s="136"/>
    </row>
    <row r="50" spans="1:16">
      <c r="A50" s="136" t="s">
        <v>58</v>
      </c>
      <c r="B50" s="136" t="e">
        <f>NA()</f>
        <v>#N/A</v>
      </c>
      <c r="C50" s="136">
        <f>IF(ISNUMBER('実質公債費比率（分子）の構造'!K$53),'実質公債費比率（分子）の構造'!K$53,NA())</f>
        <v>593</v>
      </c>
      <c r="D50" s="136" t="e">
        <f>NA()</f>
        <v>#N/A</v>
      </c>
      <c r="E50" s="136" t="e">
        <f>NA()</f>
        <v>#N/A</v>
      </c>
      <c r="F50" s="136">
        <f>IF(ISNUMBER('実質公債費比率（分子）の構造'!L$53),'実質公債費比率（分子）の構造'!L$53,NA())</f>
        <v>617</v>
      </c>
      <c r="G50" s="136" t="e">
        <f>NA()</f>
        <v>#N/A</v>
      </c>
      <c r="H50" s="136" t="e">
        <f>NA()</f>
        <v>#N/A</v>
      </c>
      <c r="I50" s="136">
        <f>IF(ISNUMBER('実質公債費比率（分子）の構造'!M$53),'実質公債費比率（分子）の構造'!M$53,NA())</f>
        <v>585</v>
      </c>
      <c r="J50" s="136" t="e">
        <f>NA()</f>
        <v>#N/A</v>
      </c>
      <c r="K50" s="136" t="e">
        <f>NA()</f>
        <v>#N/A</v>
      </c>
      <c r="L50" s="136">
        <f>IF(ISNUMBER('実質公債費比率（分子）の構造'!N$53),'実質公債費比率（分子）の構造'!N$53,NA())</f>
        <v>535</v>
      </c>
      <c r="M50" s="136" t="e">
        <f>NA()</f>
        <v>#N/A</v>
      </c>
      <c r="N50" s="136" t="e">
        <f>NA()</f>
        <v>#N/A</v>
      </c>
      <c r="O50" s="136">
        <f>IF(ISNUMBER('実質公債費比率（分子）の構造'!O$53),'実質公債費比率（分子）の構造'!O$53,NA())</f>
        <v>428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6593</v>
      </c>
      <c r="E56" s="135"/>
      <c r="F56" s="135"/>
      <c r="G56" s="135">
        <f>'将来負担比率（分子）の構造'!J$51</f>
        <v>6565</v>
      </c>
      <c r="H56" s="135"/>
      <c r="I56" s="135"/>
      <c r="J56" s="135">
        <f>'将来負担比率（分子）の構造'!K$51</f>
        <v>6484</v>
      </c>
      <c r="K56" s="135"/>
      <c r="L56" s="135"/>
      <c r="M56" s="135">
        <f>'将来負担比率（分子）の構造'!L$51</f>
        <v>6532</v>
      </c>
      <c r="N56" s="135"/>
      <c r="O56" s="135"/>
      <c r="P56" s="135">
        <f>'将来負担比率（分子）の構造'!M$51</f>
        <v>6688</v>
      </c>
    </row>
    <row r="57" spans="1:16">
      <c r="A57" s="135" t="s">
        <v>35</v>
      </c>
      <c r="B57" s="135"/>
      <c r="C57" s="135"/>
      <c r="D57" s="135">
        <f>'将来負担比率（分子）の構造'!I$50</f>
        <v>1210</v>
      </c>
      <c r="E57" s="135"/>
      <c r="F57" s="135"/>
      <c r="G57" s="135">
        <f>'将来負担比率（分子）の構造'!J$50</f>
        <v>1279</v>
      </c>
      <c r="H57" s="135"/>
      <c r="I57" s="135"/>
      <c r="J57" s="135">
        <f>'将来負担比率（分子）の構造'!K$50</f>
        <v>1412</v>
      </c>
      <c r="K57" s="135"/>
      <c r="L57" s="135"/>
      <c r="M57" s="135">
        <f>'将来負担比率（分子）の構造'!L$50</f>
        <v>1285</v>
      </c>
      <c r="N57" s="135"/>
      <c r="O57" s="135"/>
      <c r="P57" s="135">
        <f>'将来負担比率（分子）の構造'!M$50</f>
        <v>1137</v>
      </c>
    </row>
    <row r="58" spans="1:16">
      <c r="A58" s="135" t="s">
        <v>34</v>
      </c>
      <c r="B58" s="135"/>
      <c r="C58" s="135"/>
      <c r="D58" s="135">
        <f>'将来負担比率（分子）の構造'!I$49</f>
        <v>1826</v>
      </c>
      <c r="E58" s="135"/>
      <c r="F58" s="135"/>
      <c r="G58" s="135">
        <f>'将来負担比率（分子）の構造'!J$49</f>
        <v>1961</v>
      </c>
      <c r="H58" s="135"/>
      <c r="I58" s="135"/>
      <c r="J58" s="135">
        <f>'将来負担比率（分子）の構造'!K$49</f>
        <v>1545</v>
      </c>
      <c r="K58" s="135"/>
      <c r="L58" s="135"/>
      <c r="M58" s="135">
        <f>'将来負担比率（分子）の構造'!L$49</f>
        <v>1632</v>
      </c>
      <c r="N58" s="135"/>
      <c r="O58" s="135"/>
      <c r="P58" s="135">
        <f>'将来負担比率（分子）の構造'!M$49</f>
        <v>1663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890</v>
      </c>
      <c r="C62" s="135"/>
      <c r="D62" s="135"/>
      <c r="E62" s="135">
        <f>'将来負担比率（分子）の構造'!J$45</f>
        <v>855</v>
      </c>
      <c r="F62" s="135"/>
      <c r="G62" s="135"/>
      <c r="H62" s="135">
        <f>'将来負担比率（分子）の構造'!K$45</f>
        <v>783</v>
      </c>
      <c r="I62" s="135"/>
      <c r="J62" s="135"/>
      <c r="K62" s="135">
        <f>'将来負担比率（分子）の構造'!L$45</f>
        <v>721</v>
      </c>
      <c r="L62" s="135"/>
      <c r="M62" s="135"/>
      <c r="N62" s="135">
        <f>'将来負担比率（分子）の構造'!M$45</f>
        <v>598</v>
      </c>
      <c r="O62" s="135"/>
      <c r="P62" s="135"/>
    </row>
    <row r="63" spans="1:16">
      <c r="A63" s="135" t="s">
        <v>28</v>
      </c>
      <c r="B63" s="135">
        <f>'将来負担比率（分子）の構造'!I$44</f>
        <v>921</v>
      </c>
      <c r="C63" s="135"/>
      <c r="D63" s="135"/>
      <c r="E63" s="135">
        <f>'将来負担比率（分子）の構造'!J$44</f>
        <v>767</v>
      </c>
      <c r="F63" s="135"/>
      <c r="G63" s="135"/>
      <c r="H63" s="135">
        <f>'将来負担比率（分子）の構造'!K$44</f>
        <v>626</v>
      </c>
      <c r="I63" s="135"/>
      <c r="J63" s="135"/>
      <c r="K63" s="135">
        <f>'将来負担比率（分子）の構造'!L$44</f>
        <v>728</v>
      </c>
      <c r="L63" s="135"/>
      <c r="M63" s="135"/>
      <c r="N63" s="135">
        <f>'将来負担比率（分子）の構造'!M$44</f>
        <v>593</v>
      </c>
      <c r="O63" s="135"/>
      <c r="P63" s="135"/>
    </row>
    <row r="64" spans="1:16">
      <c r="A64" s="135" t="s">
        <v>27</v>
      </c>
      <c r="B64" s="135">
        <f>'将来負担比率（分子）の構造'!I$43</f>
        <v>1860</v>
      </c>
      <c r="C64" s="135"/>
      <c r="D64" s="135"/>
      <c r="E64" s="135">
        <f>'将来負担比率（分子）の構造'!J$43</f>
        <v>2005</v>
      </c>
      <c r="F64" s="135"/>
      <c r="G64" s="135"/>
      <c r="H64" s="135">
        <f>'将来負担比率（分子）の構造'!K$43</f>
        <v>1885</v>
      </c>
      <c r="I64" s="135"/>
      <c r="J64" s="135"/>
      <c r="K64" s="135">
        <f>'将来負担比率（分子）の構造'!L$43</f>
        <v>2010</v>
      </c>
      <c r="L64" s="135"/>
      <c r="M64" s="135"/>
      <c r="N64" s="135">
        <f>'将来負担比率（分子）の構造'!M$43</f>
        <v>2115</v>
      </c>
      <c r="O64" s="135"/>
      <c r="P64" s="135"/>
    </row>
    <row r="65" spans="1:16">
      <c r="A65" s="135" t="s">
        <v>26</v>
      </c>
      <c r="B65" s="135">
        <f>'将来負担比率（分子）の構造'!I$42</f>
        <v>1175</v>
      </c>
      <c r="C65" s="135"/>
      <c r="D65" s="135"/>
      <c r="E65" s="135">
        <f>'将来負担比率（分子）の構造'!J$42</f>
        <v>1163</v>
      </c>
      <c r="F65" s="135"/>
      <c r="G65" s="135"/>
      <c r="H65" s="135">
        <f>'将来負担比率（分子）の構造'!K$42</f>
        <v>760</v>
      </c>
      <c r="I65" s="135"/>
      <c r="J65" s="135"/>
      <c r="K65" s="135">
        <f>'将来負担比率（分子）の構造'!L$42</f>
        <v>600</v>
      </c>
      <c r="L65" s="135"/>
      <c r="M65" s="135"/>
      <c r="N65" s="135">
        <f>'将来負担比率（分子）の構造'!M$42</f>
        <v>600</v>
      </c>
      <c r="O65" s="135"/>
      <c r="P65" s="135"/>
    </row>
    <row r="66" spans="1:16">
      <c r="A66" s="135" t="s">
        <v>25</v>
      </c>
      <c r="B66" s="135">
        <f>'将来負担比率（分子）の構造'!I$41</f>
        <v>8684</v>
      </c>
      <c r="C66" s="135"/>
      <c r="D66" s="135"/>
      <c r="E66" s="135">
        <f>'将来負担比率（分子）の構造'!J$41</f>
        <v>8386</v>
      </c>
      <c r="F66" s="135"/>
      <c r="G66" s="135"/>
      <c r="H66" s="135">
        <f>'将来負担比率（分子）の構造'!K$41</f>
        <v>8088</v>
      </c>
      <c r="I66" s="135"/>
      <c r="J66" s="135"/>
      <c r="K66" s="135">
        <f>'将来負担比率（分子）の構造'!L$41</f>
        <v>8158</v>
      </c>
      <c r="L66" s="135"/>
      <c r="M66" s="135"/>
      <c r="N66" s="135">
        <f>'将来負担比率（分子）の構造'!M$41</f>
        <v>8338</v>
      </c>
      <c r="O66" s="135"/>
      <c r="P66" s="135"/>
    </row>
    <row r="67" spans="1:16">
      <c r="A67" s="135" t="s">
        <v>62</v>
      </c>
      <c r="B67" s="135" t="e">
        <f>NA()</f>
        <v>#N/A</v>
      </c>
      <c r="C67" s="135">
        <f>IF(ISNUMBER('将来負担比率（分子）の構造'!I$52), IF('将来負担比率（分子）の構造'!I$52 &lt; 0, 0, '将来負担比率（分子）の構造'!I$52), NA())</f>
        <v>3900</v>
      </c>
      <c r="D67" s="135" t="e">
        <f>NA()</f>
        <v>#N/A</v>
      </c>
      <c r="E67" s="135" t="e">
        <f>NA()</f>
        <v>#N/A</v>
      </c>
      <c r="F67" s="135">
        <f>IF(ISNUMBER('将来負担比率（分子）の構造'!J$52), IF('将来負担比率（分子）の構造'!J$52 &lt; 0, 0, '将来負担比率（分子）の構造'!J$52), NA())</f>
        <v>3370</v>
      </c>
      <c r="G67" s="135" t="e">
        <f>NA()</f>
        <v>#N/A</v>
      </c>
      <c r="H67" s="135" t="e">
        <f>NA()</f>
        <v>#N/A</v>
      </c>
      <c r="I67" s="135">
        <f>IF(ISNUMBER('将来負担比率（分子）の構造'!K$52), IF('将来負担比率（分子）の構造'!K$52 &lt; 0, 0, '将来負担比率（分子）の構造'!K$52), NA())</f>
        <v>2702</v>
      </c>
      <c r="J67" s="135" t="e">
        <f>NA()</f>
        <v>#N/A</v>
      </c>
      <c r="K67" s="135" t="e">
        <f>NA()</f>
        <v>#N/A</v>
      </c>
      <c r="L67" s="135">
        <f>IF(ISNUMBER('将来負担比率（分子）の構造'!L$52), IF('将来負担比率（分子）の構造'!L$52 &lt; 0, 0, '将来負担比率（分子）の構造'!L$52), NA())</f>
        <v>2769</v>
      </c>
      <c r="M67" s="135" t="e">
        <f>NA()</f>
        <v>#N/A</v>
      </c>
      <c r="N67" s="135" t="e">
        <f>NA()</f>
        <v>#N/A</v>
      </c>
      <c r="O67" s="135">
        <f>IF(ISNUMBER('将来負担比率（分子）の構造'!M$52), IF('将来負担比率（分子）の構造'!M$52 &lt; 0, 0, '将来負担比率（分子）の構造'!M$52), NA())</f>
        <v>2756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973354</v>
      </c>
      <c r="S5" s="639"/>
      <c r="T5" s="639"/>
      <c r="U5" s="639"/>
      <c r="V5" s="639"/>
      <c r="W5" s="639"/>
      <c r="X5" s="639"/>
      <c r="Y5" s="686"/>
      <c r="Z5" s="699">
        <v>12.4</v>
      </c>
      <c r="AA5" s="699"/>
      <c r="AB5" s="699"/>
      <c r="AC5" s="699"/>
      <c r="AD5" s="700">
        <v>973354</v>
      </c>
      <c r="AE5" s="700"/>
      <c r="AF5" s="700"/>
      <c r="AG5" s="700"/>
      <c r="AH5" s="700"/>
      <c r="AI5" s="700"/>
      <c r="AJ5" s="700"/>
      <c r="AK5" s="700"/>
      <c r="AL5" s="687">
        <v>22.6</v>
      </c>
      <c r="AM5" s="656"/>
      <c r="AN5" s="656"/>
      <c r="AO5" s="688"/>
      <c r="AP5" s="675" t="s">
        <v>207</v>
      </c>
      <c r="AQ5" s="676"/>
      <c r="AR5" s="676"/>
      <c r="AS5" s="676"/>
      <c r="AT5" s="676"/>
      <c r="AU5" s="676"/>
      <c r="AV5" s="676"/>
      <c r="AW5" s="676"/>
      <c r="AX5" s="676"/>
      <c r="AY5" s="676"/>
      <c r="AZ5" s="676"/>
      <c r="BA5" s="676"/>
      <c r="BB5" s="676"/>
      <c r="BC5" s="676"/>
      <c r="BD5" s="676"/>
      <c r="BE5" s="676"/>
      <c r="BF5" s="677"/>
      <c r="BG5" s="588">
        <v>973354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65902</v>
      </c>
      <c r="S6" s="589"/>
      <c r="T6" s="589"/>
      <c r="U6" s="589"/>
      <c r="V6" s="589"/>
      <c r="W6" s="589"/>
      <c r="X6" s="589"/>
      <c r="Y6" s="590"/>
      <c r="Z6" s="641">
        <v>0.8</v>
      </c>
      <c r="AA6" s="641"/>
      <c r="AB6" s="641"/>
      <c r="AC6" s="641"/>
      <c r="AD6" s="642">
        <v>65902</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973354</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102623</v>
      </c>
      <c r="CS6" s="589"/>
      <c r="CT6" s="589"/>
      <c r="CU6" s="589"/>
      <c r="CV6" s="589"/>
      <c r="CW6" s="589"/>
      <c r="CX6" s="589"/>
      <c r="CY6" s="590"/>
      <c r="CZ6" s="641">
        <v>1.3</v>
      </c>
      <c r="DA6" s="641"/>
      <c r="DB6" s="641"/>
      <c r="DC6" s="641"/>
      <c r="DD6" s="594" t="s">
        <v>208</v>
      </c>
      <c r="DE6" s="589"/>
      <c r="DF6" s="589"/>
      <c r="DG6" s="589"/>
      <c r="DH6" s="589"/>
      <c r="DI6" s="589"/>
      <c r="DJ6" s="589"/>
      <c r="DK6" s="589"/>
      <c r="DL6" s="589"/>
      <c r="DM6" s="589"/>
      <c r="DN6" s="589"/>
      <c r="DO6" s="589"/>
      <c r="DP6" s="590"/>
      <c r="DQ6" s="594">
        <v>102623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1455</v>
      </c>
      <c r="S7" s="589"/>
      <c r="T7" s="589"/>
      <c r="U7" s="589"/>
      <c r="V7" s="589"/>
      <c r="W7" s="589"/>
      <c r="X7" s="589"/>
      <c r="Y7" s="590"/>
      <c r="Z7" s="641">
        <v>0</v>
      </c>
      <c r="AA7" s="641"/>
      <c r="AB7" s="641"/>
      <c r="AC7" s="641"/>
      <c r="AD7" s="642">
        <v>1455</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365811</v>
      </c>
      <c r="BH7" s="589"/>
      <c r="BI7" s="589"/>
      <c r="BJ7" s="589"/>
      <c r="BK7" s="589"/>
      <c r="BL7" s="589"/>
      <c r="BM7" s="589"/>
      <c r="BN7" s="590"/>
      <c r="BO7" s="641">
        <v>37.6</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837083</v>
      </c>
      <c r="CS7" s="589"/>
      <c r="CT7" s="589"/>
      <c r="CU7" s="589"/>
      <c r="CV7" s="589"/>
      <c r="CW7" s="589"/>
      <c r="CX7" s="589"/>
      <c r="CY7" s="590"/>
      <c r="CZ7" s="641">
        <v>10.9</v>
      </c>
      <c r="DA7" s="641"/>
      <c r="DB7" s="641"/>
      <c r="DC7" s="641"/>
      <c r="DD7" s="594">
        <v>22114</v>
      </c>
      <c r="DE7" s="589"/>
      <c r="DF7" s="589"/>
      <c r="DG7" s="589"/>
      <c r="DH7" s="589"/>
      <c r="DI7" s="589"/>
      <c r="DJ7" s="589"/>
      <c r="DK7" s="589"/>
      <c r="DL7" s="589"/>
      <c r="DM7" s="589"/>
      <c r="DN7" s="589"/>
      <c r="DO7" s="589"/>
      <c r="DP7" s="590"/>
      <c r="DQ7" s="594">
        <v>663848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4147</v>
      </c>
      <c r="S8" s="589"/>
      <c r="T8" s="589"/>
      <c r="U8" s="589"/>
      <c r="V8" s="589"/>
      <c r="W8" s="589"/>
      <c r="X8" s="589"/>
      <c r="Y8" s="590"/>
      <c r="Z8" s="641">
        <v>0.1</v>
      </c>
      <c r="AA8" s="641"/>
      <c r="AB8" s="641"/>
      <c r="AC8" s="641"/>
      <c r="AD8" s="642">
        <v>4147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10411</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1774724</v>
      </c>
      <c r="CS8" s="589"/>
      <c r="CT8" s="589"/>
      <c r="CU8" s="589"/>
      <c r="CV8" s="589"/>
      <c r="CW8" s="589"/>
      <c r="CX8" s="589"/>
      <c r="CY8" s="590"/>
      <c r="CZ8" s="641">
        <v>23.2</v>
      </c>
      <c r="DA8" s="641"/>
      <c r="DB8" s="641"/>
      <c r="DC8" s="641"/>
      <c r="DD8" s="594">
        <v>13373</v>
      </c>
      <c r="DE8" s="589"/>
      <c r="DF8" s="589"/>
      <c r="DG8" s="589"/>
      <c r="DH8" s="589"/>
      <c r="DI8" s="589"/>
      <c r="DJ8" s="589"/>
      <c r="DK8" s="589"/>
      <c r="DL8" s="589"/>
      <c r="DM8" s="589"/>
      <c r="DN8" s="589"/>
      <c r="DO8" s="589"/>
      <c r="DP8" s="590"/>
      <c r="DQ8" s="594">
        <v>927677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2832</v>
      </c>
      <c r="S9" s="589"/>
      <c r="T9" s="589"/>
      <c r="U9" s="589"/>
      <c r="V9" s="589"/>
      <c r="W9" s="589"/>
      <c r="X9" s="589"/>
      <c r="Y9" s="590"/>
      <c r="Z9" s="641">
        <v>0</v>
      </c>
      <c r="AA9" s="641"/>
      <c r="AB9" s="641"/>
      <c r="AC9" s="641"/>
      <c r="AD9" s="642">
        <v>2832</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304128</v>
      </c>
      <c r="BH9" s="589"/>
      <c r="BI9" s="589"/>
      <c r="BJ9" s="589"/>
      <c r="BK9" s="589"/>
      <c r="BL9" s="589"/>
      <c r="BM9" s="589"/>
      <c r="BN9" s="590"/>
      <c r="BO9" s="641">
        <v>31.2</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672140</v>
      </c>
      <c r="CS9" s="589"/>
      <c r="CT9" s="589"/>
      <c r="CU9" s="589"/>
      <c r="CV9" s="589"/>
      <c r="CW9" s="589"/>
      <c r="CX9" s="589"/>
      <c r="CY9" s="590"/>
      <c r="CZ9" s="641">
        <v>8.8000000000000007</v>
      </c>
      <c r="DA9" s="641"/>
      <c r="DB9" s="641"/>
      <c r="DC9" s="641"/>
      <c r="DD9" s="594">
        <v>13069</v>
      </c>
      <c r="DE9" s="589"/>
      <c r="DF9" s="589"/>
      <c r="DG9" s="589"/>
      <c r="DH9" s="589"/>
      <c r="DI9" s="589"/>
      <c r="DJ9" s="589"/>
      <c r="DK9" s="589"/>
      <c r="DL9" s="589"/>
      <c r="DM9" s="589"/>
      <c r="DN9" s="589"/>
      <c r="DO9" s="589"/>
      <c r="DP9" s="590"/>
      <c r="DQ9" s="594">
        <v>637880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132575</v>
      </c>
      <c r="S10" s="589"/>
      <c r="T10" s="589"/>
      <c r="U10" s="589"/>
      <c r="V10" s="589"/>
      <c r="W10" s="589"/>
      <c r="X10" s="589"/>
      <c r="Y10" s="590"/>
      <c r="Z10" s="641">
        <v>1.7</v>
      </c>
      <c r="AA10" s="641"/>
      <c r="AB10" s="641"/>
      <c r="AC10" s="641"/>
      <c r="AD10" s="642">
        <v>132575</v>
      </c>
      <c r="AE10" s="642"/>
      <c r="AF10" s="642"/>
      <c r="AG10" s="642"/>
      <c r="AH10" s="642"/>
      <c r="AI10" s="642"/>
      <c r="AJ10" s="642"/>
      <c r="AK10" s="642"/>
      <c r="AL10" s="611">
        <v>3.1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25972</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19699</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9971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25300</v>
      </c>
      <c r="BH11" s="589"/>
      <c r="BI11" s="589"/>
      <c r="BJ11" s="589"/>
      <c r="BK11" s="589"/>
      <c r="BL11" s="589"/>
      <c r="BM11" s="589"/>
      <c r="BN11" s="590"/>
      <c r="BO11" s="641">
        <v>2.6</v>
      </c>
      <c r="BP11" s="641"/>
      <c r="BQ11" s="641"/>
      <c r="BR11" s="641"/>
      <c r="BS11" s="594" t="s">
        <v>112</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779678</v>
      </c>
      <c r="CS11" s="589"/>
      <c r="CT11" s="589"/>
      <c r="CU11" s="589"/>
      <c r="CV11" s="589"/>
      <c r="CW11" s="589"/>
      <c r="CX11" s="589"/>
      <c r="CY11" s="590"/>
      <c r="CZ11" s="641">
        <v>10.199999999999999</v>
      </c>
      <c r="DA11" s="641"/>
      <c r="DB11" s="641"/>
      <c r="DC11" s="641"/>
      <c r="DD11" s="594">
        <v>280468</v>
      </c>
      <c r="DE11" s="589"/>
      <c r="DF11" s="589"/>
      <c r="DG11" s="589"/>
      <c r="DH11" s="589"/>
      <c r="DI11" s="589"/>
      <c r="DJ11" s="589"/>
      <c r="DK11" s="589"/>
      <c r="DL11" s="589"/>
      <c r="DM11" s="589"/>
      <c r="DN11" s="589"/>
      <c r="DO11" s="589"/>
      <c r="DP11" s="590"/>
      <c r="DQ11" s="594">
        <v>480369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439793</v>
      </c>
      <c r="BH12" s="589"/>
      <c r="BI12" s="589"/>
      <c r="BJ12" s="589"/>
      <c r="BK12" s="589"/>
      <c r="BL12" s="589"/>
      <c r="BM12" s="589"/>
      <c r="BN12" s="590"/>
      <c r="BO12" s="641">
        <v>45.2</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71861</v>
      </c>
      <c r="CS12" s="589"/>
      <c r="CT12" s="589"/>
      <c r="CU12" s="589"/>
      <c r="CV12" s="589"/>
      <c r="CW12" s="589"/>
      <c r="CX12" s="589"/>
      <c r="CY12" s="590"/>
      <c r="CZ12" s="641">
        <v>0.9</v>
      </c>
      <c r="DA12" s="641"/>
      <c r="DB12" s="641"/>
      <c r="DC12" s="641"/>
      <c r="DD12" s="594">
        <v>32219</v>
      </c>
      <c r="DE12" s="589"/>
      <c r="DF12" s="589"/>
      <c r="DG12" s="589"/>
      <c r="DH12" s="589"/>
      <c r="DI12" s="589"/>
      <c r="DJ12" s="589"/>
      <c r="DK12" s="589"/>
      <c r="DL12" s="589"/>
      <c r="DM12" s="589"/>
      <c r="DN12" s="589"/>
      <c r="DO12" s="589"/>
      <c r="DP12" s="590"/>
      <c r="DQ12" s="594">
        <v>40149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4422</v>
      </c>
      <c r="S13" s="589"/>
      <c r="T13" s="589"/>
      <c r="U13" s="589"/>
      <c r="V13" s="589"/>
      <c r="W13" s="589"/>
      <c r="X13" s="589"/>
      <c r="Y13" s="590"/>
      <c r="Z13" s="641">
        <v>0.1</v>
      </c>
      <c r="AA13" s="641"/>
      <c r="AB13" s="641"/>
      <c r="AC13" s="641"/>
      <c r="AD13" s="642">
        <v>4422</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429025</v>
      </c>
      <c r="BH13" s="589"/>
      <c r="BI13" s="589"/>
      <c r="BJ13" s="589"/>
      <c r="BK13" s="589"/>
      <c r="BL13" s="589"/>
      <c r="BM13" s="589"/>
      <c r="BN13" s="590"/>
      <c r="BO13" s="641">
        <v>44.1</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398417</v>
      </c>
      <c r="CS13" s="589"/>
      <c r="CT13" s="589"/>
      <c r="CU13" s="589"/>
      <c r="CV13" s="589"/>
      <c r="CW13" s="589"/>
      <c r="CX13" s="589"/>
      <c r="CY13" s="590"/>
      <c r="CZ13" s="641">
        <v>5.2</v>
      </c>
      <c r="DA13" s="641"/>
      <c r="DB13" s="641"/>
      <c r="DC13" s="641"/>
      <c r="DD13" s="594">
        <v>190569</v>
      </c>
      <c r="DE13" s="589"/>
      <c r="DF13" s="589"/>
      <c r="DG13" s="589"/>
      <c r="DH13" s="589"/>
      <c r="DI13" s="589"/>
      <c r="DJ13" s="589"/>
      <c r="DK13" s="589"/>
      <c r="DL13" s="589"/>
      <c r="DM13" s="589"/>
      <c r="DN13" s="589"/>
      <c r="DO13" s="589"/>
      <c r="DP13" s="590"/>
      <c r="DQ13" s="594">
        <v>287990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35017</v>
      </c>
      <c r="BH14" s="589"/>
      <c r="BI14" s="589"/>
      <c r="BJ14" s="589"/>
      <c r="BK14" s="589"/>
      <c r="BL14" s="589"/>
      <c r="BM14" s="589"/>
      <c r="BN14" s="590"/>
      <c r="BO14" s="641">
        <v>3.6</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238928</v>
      </c>
      <c r="CS14" s="589"/>
      <c r="CT14" s="589"/>
      <c r="CU14" s="589"/>
      <c r="CV14" s="589"/>
      <c r="CW14" s="589"/>
      <c r="CX14" s="589"/>
      <c r="CY14" s="590"/>
      <c r="CZ14" s="641">
        <v>3.1</v>
      </c>
      <c r="DA14" s="641"/>
      <c r="DB14" s="641"/>
      <c r="DC14" s="641"/>
      <c r="DD14" s="594">
        <v>24878</v>
      </c>
      <c r="DE14" s="589"/>
      <c r="DF14" s="589"/>
      <c r="DG14" s="589"/>
      <c r="DH14" s="589"/>
      <c r="DI14" s="589"/>
      <c r="DJ14" s="589"/>
      <c r="DK14" s="589"/>
      <c r="DL14" s="589"/>
      <c r="DM14" s="589"/>
      <c r="DN14" s="589"/>
      <c r="DO14" s="589"/>
      <c r="DP14" s="590"/>
      <c r="DQ14" s="594">
        <v>211360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1858</v>
      </c>
      <c r="S15" s="589"/>
      <c r="T15" s="589"/>
      <c r="U15" s="589"/>
      <c r="V15" s="589"/>
      <c r="W15" s="589"/>
      <c r="X15" s="589"/>
      <c r="Y15" s="590"/>
      <c r="Z15" s="641">
        <v>0</v>
      </c>
      <c r="AA15" s="641"/>
      <c r="AB15" s="641"/>
      <c r="AC15" s="641"/>
      <c r="AD15" s="642">
        <v>1858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132733</v>
      </c>
      <c r="BH15" s="589"/>
      <c r="BI15" s="589"/>
      <c r="BJ15" s="589"/>
      <c r="BK15" s="589"/>
      <c r="BL15" s="589"/>
      <c r="BM15" s="589"/>
      <c r="BN15" s="590"/>
      <c r="BO15" s="641">
        <v>13.6</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1695887</v>
      </c>
      <c r="CS15" s="589"/>
      <c r="CT15" s="589"/>
      <c r="CU15" s="589"/>
      <c r="CV15" s="589"/>
      <c r="CW15" s="589"/>
      <c r="CX15" s="589"/>
      <c r="CY15" s="590"/>
      <c r="CZ15" s="641">
        <v>22.1</v>
      </c>
      <c r="DA15" s="641"/>
      <c r="DB15" s="641"/>
      <c r="DC15" s="641"/>
      <c r="DD15" s="594">
        <v>1187423</v>
      </c>
      <c r="DE15" s="589"/>
      <c r="DF15" s="589"/>
      <c r="DG15" s="589"/>
      <c r="DH15" s="589"/>
      <c r="DI15" s="589"/>
      <c r="DJ15" s="589"/>
      <c r="DK15" s="589"/>
      <c r="DL15" s="589"/>
      <c r="DM15" s="589"/>
      <c r="DN15" s="589"/>
      <c r="DO15" s="589"/>
      <c r="DP15" s="590"/>
      <c r="DQ15" s="594">
        <v>645854</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3283889</v>
      </c>
      <c r="S16" s="589"/>
      <c r="T16" s="589"/>
      <c r="U16" s="589"/>
      <c r="V16" s="589"/>
      <c r="W16" s="589"/>
      <c r="X16" s="589"/>
      <c r="Y16" s="590"/>
      <c r="Z16" s="641">
        <v>41.7</v>
      </c>
      <c r="AA16" s="641"/>
      <c r="AB16" s="641"/>
      <c r="AC16" s="641"/>
      <c r="AD16" s="642">
        <v>3097448</v>
      </c>
      <c r="AE16" s="642"/>
      <c r="AF16" s="642"/>
      <c r="AG16" s="642"/>
      <c r="AH16" s="642"/>
      <c r="AI16" s="642"/>
      <c r="AJ16" s="642"/>
      <c r="AK16" s="642"/>
      <c r="AL16" s="611">
        <v>71.8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78360</v>
      </c>
      <c r="CS16" s="589"/>
      <c r="CT16" s="589"/>
      <c r="CU16" s="589"/>
      <c r="CV16" s="589"/>
      <c r="CW16" s="589"/>
      <c r="CX16" s="589"/>
      <c r="CY16" s="590"/>
      <c r="CZ16" s="641">
        <v>1</v>
      </c>
      <c r="DA16" s="641"/>
      <c r="DB16" s="641"/>
      <c r="DC16" s="641"/>
      <c r="DD16" s="594" t="s">
        <v>112</v>
      </c>
      <c r="DE16" s="589"/>
      <c r="DF16" s="589"/>
      <c r="DG16" s="589"/>
      <c r="DH16" s="589"/>
      <c r="DI16" s="589"/>
      <c r="DJ16" s="589"/>
      <c r="DK16" s="589"/>
      <c r="DL16" s="589"/>
      <c r="DM16" s="589"/>
      <c r="DN16" s="589"/>
      <c r="DO16" s="589"/>
      <c r="DP16" s="590"/>
      <c r="DQ16" s="594">
        <v>30591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3097448</v>
      </c>
      <c r="S17" s="589"/>
      <c r="T17" s="589"/>
      <c r="U17" s="589"/>
      <c r="V17" s="589"/>
      <c r="W17" s="589"/>
      <c r="X17" s="589"/>
      <c r="Y17" s="590"/>
      <c r="Z17" s="641">
        <v>39.299999999999997</v>
      </c>
      <c r="AA17" s="641"/>
      <c r="AB17" s="641"/>
      <c r="AC17" s="641"/>
      <c r="AD17" s="642">
        <v>3097448</v>
      </c>
      <c r="AE17" s="642"/>
      <c r="AF17" s="642"/>
      <c r="AG17" s="642"/>
      <c r="AH17" s="642"/>
      <c r="AI17" s="642"/>
      <c r="AJ17" s="642"/>
      <c r="AK17" s="642"/>
      <c r="AL17" s="611">
        <v>71.8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968557</v>
      </c>
      <c r="CS17" s="589"/>
      <c r="CT17" s="589"/>
      <c r="CU17" s="589"/>
      <c r="CV17" s="589"/>
      <c r="CW17" s="589"/>
      <c r="CX17" s="589"/>
      <c r="CY17" s="590"/>
      <c r="CZ17" s="641">
        <v>12.6</v>
      </c>
      <c r="DA17" s="641"/>
      <c r="DB17" s="641"/>
      <c r="DC17" s="641"/>
      <c r="DD17" s="594" t="s">
        <v>112</v>
      </c>
      <c r="DE17" s="589"/>
      <c r="DF17" s="589"/>
      <c r="DG17" s="589"/>
      <c r="DH17" s="589"/>
      <c r="DI17" s="589"/>
      <c r="DJ17" s="589"/>
      <c r="DK17" s="589"/>
      <c r="DL17" s="589"/>
      <c r="DM17" s="589"/>
      <c r="DN17" s="589"/>
      <c r="DO17" s="589"/>
      <c r="DP17" s="590"/>
      <c r="DQ17" s="594">
        <v>867277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186441</v>
      </c>
      <c r="S18" s="589"/>
      <c r="T18" s="589"/>
      <c r="U18" s="589"/>
      <c r="V18" s="589"/>
      <c r="W18" s="589"/>
      <c r="X18" s="589"/>
      <c r="Y18" s="590"/>
      <c r="Z18" s="641">
        <v>2.4</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20752</v>
      </c>
      <c r="CS18" s="589"/>
      <c r="CT18" s="589"/>
      <c r="CU18" s="589"/>
      <c r="CV18" s="589"/>
      <c r="CW18" s="589"/>
      <c r="CX18" s="589"/>
      <c r="CY18" s="590"/>
      <c r="CZ18" s="641">
        <v>0.3</v>
      </c>
      <c r="DA18" s="641"/>
      <c r="DB18" s="641"/>
      <c r="DC18" s="641"/>
      <c r="DD18" s="594">
        <v>20752</v>
      </c>
      <c r="DE18" s="589"/>
      <c r="DF18" s="589"/>
      <c r="DG18" s="589"/>
      <c r="DH18" s="589"/>
      <c r="DI18" s="589"/>
      <c r="DJ18" s="589"/>
      <c r="DK18" s="589"/>
      <c r="DL18" s="589"/>
      <c r="DM18" s="589"/>
      <c r="DN18" s="589"/>
      <c r="DO18" s="589"/>
      <c r="DP18" s="590"/>
      <c r="DQ18" s="594">
        <v>20752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4470434</v>
      </c>
      <c r="S20" s="589"/>
      <c r="T20" s="589"/>
      <c r="U20" s="589"/>
      <c r="V20" s="589"/>
      <c r="W20" s="589"/>
      <c r="X20" s="589"/>
      <c r="Y20" s="590"/>
      <c r="Z20" s="641">
        <v>56.7</v>
      </c>
      <c r="AA20" s="641"/>
      <c r="AB20" s="641"/>
      <c r="AC20" s="641"/>
      <c r="AD20" s="642">
        <v>4283993</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7658709</v>
      </c>
      <c r="CS20" s="589"/>
      <c r="CT20" s="589"/>
      <c r="CU20" s="589"/>
      <c r="CV20" s="589"/>
      <c r="CW20" s="589"/>
      <c r="CX20" s="589"/>
      <c r="CY20" s="590"/>
      <c r="CZ20" s="641">
        <v>100</v>
      </c>
      <c r="DA20" s="641"/>
      <c r="DB20" s="641"/>
      <c r="DC20" s="641"/>
      <c r="DD20" s="594">
        <v>1784865</v>
      </c>
      <c r="DE20" s="589"/>
      <c r="DF20" s="589"/>
      <c r="DG20" s="589"/>
      <c r="DH20" s="589"/>
      <c r="DI20" s="589"/>
      <c r="DJ20" s="589"/>
      <c r="DK20" s="589"/>
      <c r="DL20" s="589"/>
      <c r="DM20" s="589"/>
      <c r="DN20" s="589"/>
      <c r="DO20" s="589"/>
      <c r="DP20" s="590"/>
      <c r="DQ20" s="594">
        <v>4926341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1502</v>
      </c>
      <c r="S21" s="589"/>
      <c r="T21" s="589"/>
      <c r="U21" s="589"/>
      <c r="V21" s="589"/>
      <c r="W21" s="589"/>
      <c r="X21" s="589"/>
      <c r="Y21" s="590"/>
      <c r="Z21" s="641">
        <v>0</v>
      </c>
      <c r="AA21" s="641"/>
      <c r="AB21" s="641"/>
      <c r="AC21" s="641"/>
      <c r="AD21" s="642">
        <v>1502</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72363</v>
      </c>
      <c r="S22" s="589"/>
      <c r="T22" s="589"/>
      <c r="U22" s="589"/>
      <c r="V22" s="589"/>
      <c r="W22" s="589"/>
      <c r="X22" s="589"/>
      <c r="Y22" s="590"/>
      <c r="Z22" s="641">
        <v>0.9</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142100</v>
      </c>
      <c r="S23" s="589"/>
      <c r="T23" s="589"/>
      <c r="U23" s="589"/>
      <c r="V23" s="589"/>
      <c r="W23" s="589"/>
      <c r="X23" s="589"/>
      <c r="Y23" s="590"/>
      <c r="Z23" s="641">
        <v>1.8</v>
      </c>
      <c r="AA23" s="641"/>
      <c r="AB23" s="641"/>
      <c r="AC23" s="641"/>
      <c r="AD23" s="642">
        <v>2779</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8435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3152432</v>
      </c>
      <c r="CS24" s="639"/>
      <c r="CT24" s="639"/>
      <c r="CU24" s="639"/>
      <c r="CV24" s="639"/>
      <c r="CW24" s="639"/>
      <c r="CX24" s="639"/>
      <c r="CY24" s="686"/>
      <c r="CZ24" s="690">
        <v>41.2</v>
      </c>
      <c r="DA24" s="691"/>
      <c r="DB24" s="691"/>
      <c r="DC24" s="692"/>
      <c r="DD24" s="685">
        <v>2320441</v>
      </c>
      <c r="DE24" s="639"/>
      <c r="DF24" s="639"/>
      <c r="DG24" s="639"/>
      <c r="DH24" s="639"/>
      <c r="DI24" s="639"/>
      <c r="DJ24" s="639"/>
      <c r="DK24" s="686"/>
      <c r="DL24" s="685">
        <v>2318468</v>
      </c>
      <c r="DM24" s="639"/>
      <c r="DN24" s="639"/>
      <c r="DO24" s="639"/>
      <c r="DP24" s="639"/>
      <c r="DQ24" s="639"/>
      <c r="DR24" s="639"/>
      <c r="DS24" s="639"/>
      <c r="DT24" s="639"/>
      <c r="DU24" s="639"/>
      <c r="DV24" s="686"/>
      <c r="DW24" s="687">
        <v>50.9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1193691</v>
      </c>
      <c r="S25" s="589"/>
      <c r="T25" s="589"/>
      <c r="U25" s="589"/>
      <c r="V25" s="589"/>
      <c r="W25" s="589"/>
      <c r="X25" s="589"/>
      <c r="Y25" s="590"/>
      <c r="Z25" s="641">
        <v>15.2</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1238291</v>
      </c>
      <c r="CS25" s="607"/>
      <c r="CT25" s="607"/>
      <c r="CU25" s="607"/>
      <c r="CV25" s="607"/>
      <c r="CW25" s="607"/>
      <c r="CX25" s="607"/>
      <c r="CY25" s="608"/>
      <c r="CZ25" s="591">
        <v>16.2</v>
      </c>
      <c r="DA25" s="609"/>
      <c r="DB25" s="609"/>
      <c r="DC25" s="610"/>
      <c r="DD25" s="594">
        <v>1218546</v>
      </c>
      <c r="DE25" s="607"/>
      <c r="DF25" s="607"/>
      <c r="DG25" s="607"/>
      <c r="DH25" s="607"/>
      <c r="DI25" s="607"/>
      <c r="DJ25" s="607"/>
      <c r="DK25" s="608"/>
      <c r="DL25" s="594">
        <v>1217575</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713287</v>
      </c>
      <c r="CS26" s="589"/>
      <c r="CT26" s="589"/>
      <c r="CU26" s="589"/>
      <c r="CV26" s="589"/>
      <c r="CW26" s="589"/>
      <c r="CX26" s="589"/>
      <c r="CY26" s="590"/>
      <c r="CZ26" s="591">
        <v>9.3000000000000007</v>
      </c>
      <c r="DA26" s="609"/>
      <c r="DB26" s="609"/>
      <c r="DC26" s="610"/>
      <c r="DD26" s="594">
        <v>698149</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560800</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973354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945584</v>
      </c>
      <c r="CS27" s="607"/>
      <c r="CT27" s="607"/>
      <c r="CU27" s="607"/>
      <c r="CV27" s="607"/>
      <c r="CW27" s="607"/>
      <c r="CX27" s="607"/>
      <c r="CY27" s="608"/>
      <c r="CZ27" s="591">
        <v>12.3</v>
      </c>
      <c r="DA27" s="609"/>
      <c r="DB27" s="609"/>
      <c r="DC27" s="610"/>
      <c r="DD27" s="594">
        <v>234618</v>
      </c>
      <c r="DE27" s="607"/>
      <c r="DF27" s="607"/>
      <c r="DG27" s="607"/>
      <c r="DH27" s="607"/>
      <c r="DI27" s="607"/>
      <c r="DJ27" s="607"/>
      <c r="DK27" s="608"/>
      <c r="DL27" s="594">
        <v>233616</v>
      </c>
      <c r="DM27" s="607"/>
      <c r="DN27" s="607"/>
      <c r="DO27" s="607"/>
      <c r="DP27" s="607"/>
      <c r="DQ27" s="607"/>
      <c r="DR27" s="607"/>
      <c r="DS27" s="607"/>
      <c r="DT27" s="607"/>
      <c r="DU27" s="607"/>
      <c r="DV27" s="608"/>
      <c r="DW27" s="611">
        <v>5.0999999999999996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33885</v>
      </c>
      <c r="S28" s="589"/>
      <c r="T28" s="589"/>
      <c r="U28" s="589"/>
      <c r="V28" s="589"/>
      <c r="W28" s="589"/>
      <c r="X28" s="589"/>
      <c r="Y28" s="590"/>
      <c r="Z28" s="641">
        <v>0.4</v>
      </c>
      <c r="AA28" s="641"/>
      <c r="AB28" s="641"/>
      <c r="AC28" s="641"/>
      <c r="AD28" s="642">
        <v>25185</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968557</v>
      </c>
      <c r="CS28" s="589"/>
      <c r="CT28" s="589"/>
      <c r="CU28" s="589"/>
      <c r="CV28" s="589"/>
      <c r="CW28" s="589"/>
      <c r="CX28" s="589"/>
      <c r="CY28" s="590"/>
      <c r="CZ28" s="591">
        <v>12.6</v>
      </c>
      <c r="DA28" s="609"/>
      <c r="DB28" s="609"/>
      <c r="DC28" s="610"/>
      <c r="DD28" s="594">
        <v>867277</v>
      </c>
      <c r="DE28" s="589"/>
      <c r="DF28" s="589"/>
      <c r="DG28" s="589"/>
      <c r="DH28" s="589"/>
      <c r="DI28" s="589"/>
      <c r="DJ28" s="589"/>
      <c r="DK28" s="590"/>
      <c r="DL28" s="594">
        <v>867277</v>
      </c>
      <c r="DM28" s="589"/>
      <c r="DN28" s="589"/>
      <c r="DO28" s="589"/>
      <c r="DP28" s="589"/>
      <c r="DQ28" s="589"/>
      <c r="DR28" s="589"/>
      <c r="DS28" s="589"/>
      <c r="DT28" s="589"/>
      <c r="DU28" s="589"/>
      <c r="DV28" s="590"/>
      <c r="DW28" s="611">
        <v>19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3065</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966193</v>
      </c>
      <c r="CS29" s="607"/>
      <c r="CT29" s="607"/>
      <c r="CU29" s="607"/>
      <c r="CV29" s="607"/>
      <c r="CW29" s="607"/>
      <c r="CX29" s="607"/>
      <c r="CY29" s="608"/>
      <c r="CZ29" s="591">
        <v>12.6</v>
      </c>
      <c r="DA29" s="609"/>
      <c r="DB29" s="609"/>
      <c r="DC29" s="610"/>
      <c r="DD29" s="594">
        <v>864913</v>
      </c>
      <c r="DE29" s="607"/>
      <c r="DF29" s="607"/>
      <c r="DG29" s="607"/>
      <c r="DH29" s="607"/>
      <c r="DI29" s="607"/>
      <c r="DJ29" s="607"/>
      <c r="DK29" s="608"/>
      <c r="DL29" s="594">
        <v>864913</v>
      </c>
      <c r="DM29" s="607"/>
      <c r="DN29" s="607"/>
      <c r="DO29" s="607"/>
      <c r="DP29" s="607"/>
      <c r="DQ29" s="607"/>
      <c r="DR29" s="607"/>
      <c r="DS29" s="607"/>
      <c r="DT29" s="607"/>
      <c r="DU29" s="607"/>
      <c r="DV29" s="608"/>
      <c r="DW29" s="611">
        <v>19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182338</v>
      </c>
      <c r="S30" s="589"/>
      <c r="T30" s="589"/>
      <c r="U30" s="589"/>
      <c r="V30" s="589"/>
      <c r="W30" s="589"/>
      <c r="X30" s="589"/>
      <c r="Y30" s="590"/>
      <c r="Z30" s="641">
        <v>2.2999999999999998</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97.3</v>
      </c>
      <c r="BH30" s="655"/>
      <c r="BI30" s="655"/>
      <c r="BJ30" s="655"/>
      <c r="BK30" s="655"/>
      <c r="BL30" s="655"/>
      <c r="BM30" s="656">
        <v>87.5</v>
      </c>
      <c r="BN30" s="655"/>
      <c r="BO30" s="655"/>
      <c r="BP30" s="655"/>
      <c r="BQ30" s="657"/>
      <c r="BR30" s="654">
        <v>97</v>
      </c>
      <c r="BS30" s="655"/>
      <c r="BT30" s="655"/>
      <c r="BU30" s="655"/>
      <c r="BV30" s="655"/>
      <c r="BW30" s="655"/>
      <c r="BX30" s="656">
        <v>86.9</v>
      </c>
      <c r="BY30" s="655"/>
      <c r="BZ30" s="655"/>
      <c r="CA30" s="655"/>
      <c r="CB30" s="657"/>
      <c r="CD30" s="660"/>
      <c r="CE30" s="661"/>
      <c r="CF30" s="625" t="s">
        <v>291</v>
      </c>
      <c r="CG30" s="622"/>
      <c r="CH30" s="622"/>
      <c r="CI30" s="622"/>
      <c r="CJ30" s="622"/>
      <c r="CK30" s="622"/>
      <c r="CL30" s="622"/>
      <c r="CM30" s="622"/>
      <c r="CN30" s="622"/>
      <c r="CO30" s="622"/>
      <c r="CP30" s="622"/>
      <c r="CQ30" s="623"/>
      <c r="CR30" s="588">
        <v>867650</v>
      </c>
      <c r="CS30" s="589"/>
      <c r="CT30" s="589"/>
      <c r="CU30" s="589"/>
      <c r="CV30" s="589"/>
      <c r="CW30" s="589"/>
      <c r="CX30" s="589"/>
      <c r="CY30" s="590"/>
      <c r="CZ30" s="591">
        <v>11.3</v>
      </c>
      <c r="DA30" s="609"/>
      <c r="DB30" s="609"/>
      <c r="DC30" s="610"/>
      <c r="DD30" s="594">
        <v>766370</v>
      </c>
      <c r="DE30" s="589"/>
      <c r="DF30" s="589"/>
      <c r="DG30" s="589"/>
      <c r="DH30" s="589"/>
      <c r="DI30" s="589"/>
      <c r="DJ30" s="589"/>
      <c r="DK30" s="590"/>
      <c r="DL30" s="594">
        <v>766370</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126481</v>
      </c>
      <c r="S31" s="589"/>
      <c r="T31" s="589"/>
      <c r="U31" s="589"/>
      <c r="V31" s="589"/>
      <c r="W31" s="589"/>
      <c r="X31" s="589"/>
      <c r="Y31" s="590"/>
      <c r="Z31" s="641">
        <v>1.6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98.2</v>
      </c>
      <c r="BH31" s="607"/>
      <c r="BI31" s="607"/>
      <c r="BJ31" s="607"/>
      <c r="BK31" s="607"/>
      <c r="BL31" s="607"/>
      <c r="BM31" s="643">
        <v>94.7</v>
      </c>
      <c r="BN31" s="653"/>
      <c r="BO31" s="653"/>
      <c r="BP31" s="653"/>
      <c r="BQ31" s="617"/>
      <c r="BR31" s="652">
        <v>98.2</v>
      </c>
      <c r="BS31" s="607"/>
      <c r="BT31" s="607"/>
      <c r="BU31" s="607"/>
      <c r="BV31" s="607"/>
      <c r="BW31" s="607"/>
      <c r="BX31" s="643">
        <v>94.7</v>
      </c>
      <c r="BY31" s="653"/>
      <c r="BZ31" s="653"/>
      <c r="CA31" s="653"/>
      <c r="CB31" s="617"/>
      <c r="CD31" s="660"/>
      <c r="CE31" s="661"/>
      <c r="CF31" s="625" t="s">
        <v>295</v>
      </c>
      <c r="CG31" s="622"/>
      <c r="CH31" s="622"/>
      <c r="CI31" s="622"/>
      <c r="CJ31" s="622"/>
      <c r="CK31" s="622"/>
      <c r="CL31" s="622"/>
      <c r="CM31" s="622"/>
      <c r="CN31" s="622"/>
      <c r="CO31" s="622"/>
      <c r="CP31" s="622"/>
      <c r="CQ31" s="623"/>
      <c r="CR31" s="588">
        <v>98543</v>
      </c>
      <c r="CS31" s="607"/>
      <c r="CT31" s="607"/>
      <c r="CU31" s="607"/>
      <c r="CV31" s="607"/>
      <c r="CW31" s="607"/>
      <c r="CX31" s="607"/>
      <c r="CY31" s="608"/>
      <c r="CZ31" s="591">
        <v>1.3</v>
      </c>
      <c r="DA31" s="609"/>
      <c r="DB31" s="609"/>
      <c r="DC31" s="610"/>
      <c r="DD31" s="594">
        <v>98543</v>
      </c>
      <c r="DE31" s="607"/>
      <c r="DF31" s="607"/>
      <c r="DG31" s="607"/>
      <c r="DH31" s="607"/>
      <c r="DI31" s="607"/>
      <c r="DJ31" s="607"/>
      <c r="DK31" s="608"/>
      <c r="DL31" s="594">
        <v>98543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35411</v>
      </c>
      <c r="S32" s="589"/>
      <c r="T32" s="589"/>
      <c r="U32" s="589"/>
      <c r="V32" s="589"/>
      <c r="W32" s="589"/>
      <c r="X32" s="589"/>
      <c r="Y32" s="590"/>
      <c r="Z32" s="641">
        <v>0.4</v>
      </c>
      <c r="AA32" s="641"/>
      <c r="AB32" s="641"/>
      <c r="AC32" s="641"/>
      <c r="AD32" s="642">
        <v>217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95.9</v>
      </c>
      <c r="BH32" s="573"/>
      <c r="BI32" s="573"/>
      <c r="BJ32" s="573"/>
      <c r="BK32" s="573"/>
      <c r="BL32" s="573"/>
      <c r="BM32" s="636">
        <v>79.400000000000006</v>
      </c>
      <c r="BN32" s="573"/>
      <c r="BO32" s="573"/>
      <c r="BP32" s="573"/>
      <c r="BQ32" s="630"/>
      <c r="BR32" s="651">
        <v>95</v>
      </c>
      <c r="BS32" s="573"/>
      <c r="BT32" s="573"/>
      <c r="BU32" s="573"/>
      <c r="BV32" s="573"/>
      <c r="BW32" s="573"/>
      <c r="BX32" s="636">
        <v>77.5</v>
      </c>
      <c r="BY32" s="573"/>
      <c r="BZ32" s="573"/>
      <c r="CA32" s="573"/>
      <c r="CB32" s="630"/>
      <c r="CD32" s="662"/>
      <c r="CE32" s="663"/>
      <c r="CF32" s="625" t="s">
        <v>298</v>
      </c>
      <c r="CG32" s="622"/>
      <c r="CH32" s="622"/>
      <c r="CI32" s="622"/>
      <c r="CJ32" s="622"/>
      <c r="CK32" s="622"/>
      <c r="CL32" s="622"/>
      <c r="CM32" s="622"/>
      <c r="CN32" s="622"/>
      <c r="CO32" s="622"/>
      <c r="CP32" s="622"/>
      <c r="CQ32" s="623"/>
      <c r="CR32" s="588">
        <v>2364</v>
      </c>
      <c r="CS32" s="589"/>
      <c r="CT32" s="589"/>
      <c r="CU32" s="589"/>
      <c r="CV32" s="589"/>
      <c r="CW32" s="589"/>
      <c r="CX32" s="589"/>
      <c r="CY32" s="590"/>
      <c r="CZ32" s="591">
        <v>0</v>
      </c>
      <c r="DA32" s="609"/>
      <c r="DB32" s="609"/>
      <c r="DC32" s="610"/>
      <c r="DD32" s="594">
        <v>2364</v>
      </c>
      <c r="DE32" s="589"/>
      <c r="DF32" s="589"/>
      <c r="DG32" s="589"/>
      <c r="DH32" s="589"/>
      <c r="DI32" s="589"/>
      <c r="DJ32" s="589"/>
      <c r="DK32" s="590"/>
      <c r="DL32" s="594">
        <v>2364</v>
      </c>
      <c r="DM32" s="589"/>
      <c r="DN32" s="589"/>
      <c r="DO32" s="589"/>
      <c r="DP32" s="589"/>
      <c r="DQ32" s="589"/>
      <c r="DR32" s="589"/>
      <c r="DS32" s="589"/>
      <c r="DT32" s="589"/>
      <c r="DU32" s="589"/>
      <c r="DV32" s="590"/>
      <c r="DW32" s="611">
        <v>0.1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1047686</v>
      </c>
      <c r="S33" s="589"/>
      <c r="T33" s="589"/>
      <c r="U33" s="589"/>
      <c r="V33" s="589"/>
      <c r="W33" s="589"/>
      <c r="X33" s="589"/>
      <c r="Y33" s="590"/>
      <c r="Z33" s="641">
        <v>13.3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2643052</v>
      </c>
      <c r="CS33" s="607"/>
      <c r="CT33" s="607"/>
      <c r="CU33" s="607"/>
      <c r="CV33" s="607"/>
      <c r="CW33" s="607"/>
      <c r="CX33" s="607"/>
      <c r="CY33" s="608"/>
      <c r="CZ33" s="591">
        <v>34.5</v>
      </c>
      <c r="DA33" s="609"/>
      <c r="DB33" s="609"/>
      <c r="DC33" s="610"/>
      <c r="DD33" s="594">
        <v>2162011</v>
      </c>
      <c r="DE33" s="607"/>
      <c r="DF33" s="607"/>
      <c r="DG33" s="607"/>
      <c r="DH33" s="607"/>
      <c r="DI33" s="607"/>
      <c r="DJ33" s="607"/>
      <c r="DK33" s="608"/>
      <c r="DL33" s="594">
        <v>1877573</v>
      </c>
      <c r="DM33" s="607"/>
      <c r="DN33" s="607"/>
      <c r="DO33" s="607"/>
      <c r="DP33" s="607"/>
      <c r="DQ33" s="607"/>
      <c r="DR33" s="607"/>
      <c r="DS33" s="607"/>
      <c r="DT33" s="607"/>
      <c r="DU33" s="607"/>
      <c r="DV33" s="608"/>
      <c r="DW33" s="611">
        <v>41.2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770480</v>
      </c>
      <c r="CS34" s="589"/>
      <c r="CT34" s="589"/>
      <c r="CU34" s="589"/>
      <c r="CV34" s="589"/>
      <c r="CW34" s="589"/>
      <c r="CX34" s="589"/>
      <c r="CY34" s="590"/>
      <c r="CZ34" s="591">
        <v>10.1</v>
      </c>
      <c r="DA34" s="609"/>
      <c r="DB34" s="609"/>
      <c r="DC34" s="610"/>
      <c r="DD34" s="594">
        <v>633456</v>
      </c>
      <c r="DE34" s="589"/>
      <c r="DF34" s="589"/>
      <c r="DG34" s="589"/>
      <c r="DH34" s="589"/>
      <c r="DI34" s="589"/>
      <c r="DJ34" s="589"/>
      <c r="DK34" s="590"/>
      <c r="DL34" s="594">
        <v>541824</v>
      </c>
      <c r="DM34" s="589"/>
      <c r="DN34" s="589"/>
      <c r="DO34" s="589"/>
      <c r="DP34" s="589"/>
      <c r="DQ34" s="589"/>
      <c r="DR34" s="589"/>
      <c r="DS34" s="589"/>
      <c r="DT34" s="589"/>
      <c r="DU34" s="589"/>
      <c r="DV34" s="590"/>
      <c r="DW34" s="611">
        <v>11.9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242786</v>
      </c>
      <c r="S35" s="589"/>
      <c r="T35" s="589"/>
      <c r="U35" s="589"/>
      <c r="V35" s="589"/>
      <c r="W35" s="589"/>
      <c r="X35" s="589"/>
      <c r="Y35" s="590"/>
      <c r="Z35" s="641">
        <v>3.1</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847140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4172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14021</v>
      </c>
      <c r="CS35" s="607"/>
      <c r="CT35" s="607"/>
      <c r="CU35" s="607"/>
      <c r="CV35" s="607"/>
      <c r="CW35" s="607"/>
      <c r="CX35" s="607"/>
      <c r="CY35" s="608"/>
      <c r="CZ35" s="591">
        <v>0.2</v>
      </c>
      <c r="DA35" s="609"/>
      <c r="DB35" s="609"/>
      <c r="DC35" s="610"/>
      <c r="DD35" s="594">
        <v>11989</v>
      </c>
      <c r="DE35" s="607"/>
      <c r="DF35" s="607"/>
      <c r="DG35" s="607"/>
      <c r="DH35" s="607"/>
      <c r="DI35" s="607"/>
      <c r="DJ35" s="607"/>
      <c r="DK35" s="608"/>
      <c r="DL35" s="594">
        <v>11989</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7878191</v>
      </c>
      <c r="S36" s="629"/>
      <c r="T36" s="629"/>
      <c r="U36" s="629"/>
      <c r="V36" s="629"/>
      <c r="W36" s="629"/>
      <c r="X36" s="629"/>
      <c r="Y36" s="632"/>
      <c r="Z36" s="633">
        <v>100</v>
      </c>
      <c r="AA36" s="633"/>
      <c r="AB36" s="633"/>
      <c r="AC36" s="633"/>
      <c r="AD36" s="634">
        <v>4313676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135201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-273326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993458</v>
      </c>
      <c r="CS36" s="589"/>
      <c r="CT36" s="589"/>
      <c r="CU36" s="589"/>
      <c r="CV36" s="589"/>
      <c r="CW36" s="589"/>
      <c r="CX36" s="589"/>
      <c r="CY36" s="590"/>
      <c r="CZ36" s="591">
        <v>13</v>
      </c>
      <c r="DA36" s="609"/>
      <c r="DB36" s="609"/>
      <c r="DC36" s="610"/>
      <c r="DD36" s="594">
        <v>759671</v>
      </c>
      <c r="DE36" s="589"/>
      <c r="DF36" s="589"/>
      <c r="DG36" s="589"/>
      <c r="DH36" s="589"/>
      <c r="DI36" s="589"/>
      <c r="DJ36" s="589"/>
      <c r="DK36" s="590"/>
      <c r="DL36" s="594">
        <v>696710</v>
      </c>
      <c r="DM36" s="589"/>
      <c r="DN36" s="589"/>
      <c r="DO36" s="589"/>
      <c r="DP36" s="589"/>
      <c r="DQ36" s="589"/>
      <c r="DR36" s="589"/>
      <c r="DS36" s="589"/>
      <c r="DT36" s="589"/>
      <c r="DU36" s="589"/>
      <c r="DV36" s="590"/>
      <c r="DW36" s="611">
        <v>15.3</v>
      </c>
      <c r="DX36" s="612"/>
      <c r="DY36" s="612"/>
      <c r="DZ36" s="612"/>
      <c r="EA36" s="612"/>
      <c r="EB36" s="612"/>
      <c r="EC36" s="613"/>
    </row>
    <row r="37" spans="2:133" ht="11.25" customHeight="1">
      <c r="AQ37" s="614" t="s">
        <v>313</v>
      </c>
      <c r="AR37" s="615"/>
      <c r="AS37" s="615"/>
      <c r="AT37" s="615"/>
      <c r="AU37" s="615"/>
      <c r="AV37" s="615"/>
      <c r="AW37" s="615"/>
      <c r="AX37" s="615"/>
      <c r="AY37" s="616"/>
      <c r="AZ37" s="588">
        <v>40260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2487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489696</v>
      </c>
      <c r="CS37" s="607"/>
      <c r="CT37" s="607"/>
      <c r="CU37" s="607"/>
      <c r="CV37" s="607"/>
      <c r="CW37" s="607"/>
      <c r="CX37" s="607"/>
      <c r="CY37" s="608"/>
      <c r="CZ37" s="591">
        <v>6.4</v>
      </c>
      <c r="DA37" s="609"/>
      <c r="DB37" s="609"/>
      <c r="DC37" s="610"/>
      <c r="DD37" s="594">
        <v>481431</v>
      </c>
      <c r="DE37" s="607"/>
      <c r="DF37" s="607"/>
      <c r="DG37" s="607"/>
      <c r="DH37" s="607"/>
      <c r="DI37" s="607"/>
      <c r="DJ37" s="607"/>
      <c r="DK37" s="608"/>
      <c r="DL37" s="594">
        <v>481431</v>
      </c>
      <c r="DM37" s="607"/>
      <c r="DN37" s="607"/>
      <c r="DO37" s="607"/>
      <c r="DP37" s="607"/>
      <c r="DQ37" s="607"/>
      <c r="DR37" s="607"/>
      <c r="DS37" s="607"/>
      <c r="DT37" s="607"/>
      <c r="DU37" s="607"/>
      <c r="DV37" s="608"/>
      <c r="DW37" s="611">
        <v>10.6</v>
      </c>
      <c r="DX37" s="612"/>
      <c r="DY37" s="612"/>
      <c r="DZ37" s="612"/>
      <c r="EA37" s="612"/>
      <c r="EB37" s="612"/>
      <c r="EC37" s="613"/>
    </row>
    <row r="38" spans="2:133" ht="11.25" customHeight="1">
      <c r="AQ38" s="614" t="s">
        <v>316</v>
      </c>
      <c r="AR38" s="615"/>
      <c r="AS38" s="615"/>
      <c r="AT38" s="615"/>
      <c r="AU38" s="615"/>
      <c r="AV38" s="615"/>
      <c r="AW38" s="615"/>
      <c r="AX38" s="615"/>
      <c r="AY38" s="616"/>
      <c r="AZ38" s="588">
        <v>36558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4249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806880</v>
      </c>
      <c r="CS38" s="589"/>
      <c r="CT38" s="589"/>
      <c r="CU38" s="589"/>
      <c r="CV38" s="589"/>
      <c r="CW38" s="589"/>
      <c r="CX38" s="589"/>
      <c r="CY38" s="590"/>
      <c r="CZ38" s="591">
        <v>10.5</v>
      </c>
      <c r="DA38" s="609"/>
      <c r="DB38" s="609"/>
      <c r="DC38" s="610"/>
      <c r="DD38" s="594">
        <v>704114</v>
      </c>
      <c r="DE38" s="589"/>
      <c r="DF38" s="589"/>
      <c r="DG38" s="589"/>
      <c r="DH38" s="589"/>
      <c r="DI38" s="589"/>
      <c r="DJ38" s="589"/>
      <c r="DK38" s="590"/>
      <c r="DL38" s="594">
        <v>624269</v>
      </c>
      <c r="DM38" s="589"/>
      <c r="DN38" s="589"/>
      <c r="DO38" s="589"/>
      <c r="DP38" s="589"/>
      <c r="DQ38" s="589"/>
      <c r="DR38" s="589"/>
      <c r="DS38" s="589"/>
      <c r="DT38" s="589"/>
      <c r="DU38" s="589"/>
      <c r="DV38" s="590"/>
      <c r="DW38" s="611">
        <v>13.7</v>
      </c>
      <c r="DX38" s="612"/>
      <c r="DY38" s="612"/>
      <c r="DZ38" s="612"/>
      <c r="EA38" s="612"/>
      <c r="EB38" s="612"/>
      <c r="EC38" s="613"/>
    </row>
    <row r="39" spans="2:133" ht="11.25" customHeight="1">
      <c r="AQ39" s="614" t="s">
        <v>319</v>
      </c>
      <c r="AR39" s="615"/>
      <c r="AS39" s="615"/>
      <c r="AT39" s="615"/>
      <c r="AU39" s="615"/>
      <c r="AV39" s="615"/>
      <c r="AW39" s="615"/>
      <c r="AX39" s="615"/>
      <c r="AY39" s="616"/>
      <c r="AZ39" s="588">
        <v>6677</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48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55432</v>
      </c>
      <c r="CS39" s="607"/>
      <c r="CT39" s="607"/>
      <c r="CU39" s="607"/>
      <c r="CV39" s="607"/>
      <c r="CW39" s="607"/>
      <c r="CX39" s="607"/>
      <c r="CY39" s="608"/>
      <c r="CZ39" s="591">
        <v>0.7</v>
      </c>
      <c r="DA39" s="609"/>
      <c r="DB39" s="609"/>
      <c r="DC39" s="610"/>
      <c r="DD39" s="594">
        <v>50000</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263679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176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2781</v>
      </c>
      <c r="CS40" s="589"/>
      <c r="CT40" s="589"/>
      <c r="CU40" s="589"/>
      <c r="CV40" s="589"/>
      <c r="CW40" s="589"/>
      <c r="CX40" s="589"/>
      <c r="CY40" s="590"/>
      <c r="CZ40" s="591">
        <v>0</v>
      </c>
      <c r="DA40" s="609"/>
      <c r="DB40" s="609"/>
      <c r="DC40" s="610"/>
      <c r="DD40" s="594">
        <v>2781</v>
      </c>
      <c r="DE40" s="589"/>
      <c r="DF40" s="589"/>
      <c r="DG40" s="589"/>
      <c r="DH40" s="589"/>
      <c r="DI40" s="589"/>
      <c r="DJ40" s="589"/>
      <c r="DK40" s="590"/>
      <c r="DL40" s="594">
        <v>2781</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364765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255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1863225</v>
      </c>
      <c r="CS42" s="589"/>
      <c r="CT42" s="589"/>
      <c r="CU42" s="589"/>
      <c r="CV42" s="589"/>
      <c r="CW42" s="589"/>
      <c r="CX42" s="589"/>
      <c r="CY42" s="590"/>
      <c r="CZ42" s="591">
        <v>24.3</v>
      </c>
      <c r="DA42" s="592"/>
      <c r="DB42" s="592"/>
      <c r="DC42" s="593"/>
      <c r="DD42" s="594">
        <v>443889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11062</v>
      </c>
      <c r="CS43" s="607"/>
      <c r="CT43" s="607"/>
      <c r="CU43" s="607"/>
      <c r="CV43" s="607"/>
      <c r="CW43" s="607"/>
      <c r="CX43" s="607"/>
      <c r="CY43" s="608"/>
      <c r="CZ43" s="591">
        <v>0.1</v>
      </c>
      <c r="DA43" s="609"/>
      <c r="DB43" s="609"/>
      <c r="DC43" s="610"/>
      <c r="DD43" s="594">
        <v>1254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1784865</v>
      </c>
      <c r="CS44" s="589"/>
      <c r="CT44" s="589"/>
      <c r="CU44" s="589"/>
      <c r="CV44" s="589"/>
      <c r="CW44" s="589"/>
      <c r="CX44" s="589"/>
      <c r="CY44" s="590"/>
      <c r="CZ44" s="591">
        <v>23.3</v>
      </c>
      <c r="DA44" s="592"/>
      <c r="DB44" s="592"/>
      <c r="DC44" s="593"/>
      <c r="DD44" s="594">
        <v>413298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1409293</v>
      </c>
      <c r="CS45" s="607"/>
      <c r="CT45" s="607"/>
      <c r="CU45" s="607"/>
      <c r="CV45" s="607"/>
      <c r="CW45" s="607"/>
      <c r="CX45" s="607"/>
      <c r="CY45" s="608"/>
      <c r="CZ45" s="591">
        <v>18.399999999999999</v>
      </c>
      <c r="DA45" s="609"/>
      <c r="DB45" s="609"/>
      <c r="DC45" s="610"/>
      <c r="DD45" s="594">
        <v>158383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308247</v>
      </c>
      <c r="CS46" s="589"/>
      <c r="CT46" s="589"/>
      <c r="CU46" s="589"/>
      <c r="CV46" s="589"/>
      <c r="CW46" s="589"/>
      <c r="CX46" s="589"/>
      <c r="CY46" s="590"/>
      <c r="CZ46" s="591">
        <v>4</v>
      </c>
      <c r="DA46" s="592"/>
      <c r="DB46" s="592"/>
      <c r="DC46" s="593"/>
      <c r="DD46" s="594">
        <v>231745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78360</v>
      </c>
      <c r="CS47" s="607"/>
      <c r="CT47" s="607"/>
      <c r="CU47" s="607"/>
      <c r="CV47" s="607"/>
      <c r="CW47" s="607"/>
      <c r="CX47" s="607"/>
      <c r="CY47" s="608"/>
      <c r="CZ47" s="591">
        <v>1</v>
      </c>
      <c r="DA47" s="609"/>
      <c r="DB47" s="609"/>
      <c r="DC47" s="610"/>
      <c r="DD47" s="594">
        <v>30591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7658709</v>
      </c>
      <c r="CS49" s="573"/>
      <c r="CT49" s="573"/>
      <c r="CU49" s="573"/>
      <c r="CV49" s="573"/>
      <c r="CW49" s="573"/>
      <c r="CX49" s="573"/>
      <c r="CY49" s="574"/>
      <c r="CZ49" s="575">
        <v>100</v>
      </c>
      <c r="DA49" s="576"/>
      <c r="DB49" s="576"/>
      <c r="DC49" s="577"/>
      <c r="DD49" s="578">
        <v>4926341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7878</v>
      </c>
      <c r="R7" s="1101"/>
      <c r="S7" s="1101"/>
      <c r="T7" s="1101"/>
      <c r="U7" s="1101"/>
      <c r="V7" s="1101">
        <v>7659</v>
      </c>
      <c r="W7" s="1101"/>
      <c r="X7" s="1101"/>
      <c r="Y7" s="1101"/>
      <c r="Z7" s="1101"/>
      <c r="AA7" s="1101">
        <v>219</v>
      </c>
      <c r="AB7" s="1101"/>
      <c r="AC7" s="1101"/>
      <c r="AD7" s="1101"/>
      <c r="AE7" s="1102"/>
      <c r="AF7" s="1103">
        <v>206</v>
      </c>
      <c r="AG7" s="1104"/>
      <c r="AH7" s="1104"/>
      <c r="AI7" s="1104"/>
      <c r="AJ7" s="1105"/>
      <c r="AK7" s="1087" t="s">
        <v>540</v>
      </c>
      <c r="AL7" s="1088"/>
      <c r="AM7" s="1088"/>
      <c r="AN7" s="1088"/>
      <c r="AO7" s="1088"/>
      <c r="AP7" s="1088">
        <v>8338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7878</v>
      </c>
      <c r="R23" s="1065"/>
      <c r="S23" s="1065"/>
      <c r="T23" s="1065"/>
      <c r="U23" s="1065"/>
      <c r="V23" s="1065">
        <v>7659</v>
      </c>
      <c r="W23" s="1065"/>
      <c r="X23" s="1065"/>
      <c r="Y23" s="1065"/>
      <c r="Z23" s="1065"/>
      <c r="AA23" s="1065">
        <v>219</v>
      </c>
      <c r="AB23" s="1065"/>
      <c r="AC23" s="1065"/>
      <c r="AD23" s="1065"/>
      <c r="AE23" s="1066"/>
      <c r="AF23" s="1067">
        <v>206</v>
      </c>
      <c r="AG23" s="1065"/>
      <c r="AH23" s="1065"/>
      <c r="AI23" s="1065"/>
      <c r="AJ23" s="1068"/>
      <c r="AK23" s="1069"/>
      <c r="AL23" s="1070"/>
      <c r="AM23" s="1070"/>
      <c r="AN23" s="1070"/>
      <c r="AO23" s="1070"/>
      <c r="AP23" s="1065">
        <v>8338</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1800</v>
      </c>
      <c r="R28" s="1050"/>
      <c r="S28" s="1050"/>
      <c r="T28" s="1050"/>
      <c r="U28" s="1050"/>
      <c r="V28" s="1050">
        <v>1796</v>
      </c>
      <c r="W28" s="1050"/>
      <c r="X28" s="1050"/>
      <c r="Y28" s="1050"/>
      <c r="Z28" s="1050"/>
      <c r="AA28" s="1050">
        <v>4</v>
      </c>
      <c r="AB28" s="1050"/>
      <c r="AC28" s="1050"/>
      <c r="AD28" s="1050"/>
      <c r="AE28" s="1051"/>
      <c r="AF28" s="1052">
        <v>4</v>
      </c>
      <c r="AG28" s="1050"/>
      <c r="AH28" s="1050"/>
      <c r="AI28" s="1050"/>
      <c r="AJ28" s="1053"/>
      <c r="AK28" s="1054">
        <v>244</v>
      </c>
      <c r="AL28" s="1042"/>
      <c r="AM28" s="1042"/>
      <c r="AN28" s="1042"/>
      <c r="AO28" s="1042"/>
      <c r="AP28" s="1042" t="s">
        <v>540</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1109</v>
      </c>
      <c r="R29" s="1040"/>
      <c r="S29" s="1040"/>
      <c r="T29" s="1040"/>
      <c r="U29" s="1040"/>
      <c r="V29" s="1040">
        <v>1101</v>
      </c>
      <c r="W29" s="1040"/>
      <c r="X29" s="1040"/>
      <c r="Y29" s="1040"/>
      <c r="Z29" s="1040"/>
      <c r="AA29" s="1040">
        <v>9</v>
      </c>
      <c r="AB29" s="1040"/>
      <c r="AC29" s="1040"/>
      <c r="AD29" s="1040"/>
      <c r="AE29" s="1041"/>
      <c r="AF29" s="1015">
        <v>9</v>
      </c>
      <c r="AG29" s="1016"/>
      <c r="AH29" s="1016"/>
      <c r="AI29" s="1016"/>
      <c r="AJ29" s="1017"/>
      <c r="AK29" s="976">
        <v>134</v>
      </c>
      <c r="AL29" s="967"/>
      <c r="AM29" s="967"/>
      <c r="AN29" s="967"/>
      <c r="AO29" s="967"/>
      <c r="AP29" s="967" t="s">
        <v>540</v>
      </c>
      <c r="AQ29" s="967"/>
      <c r="AR29" s="967"/>
      <c r="AS29" s="967"/>
      <c r="AT29" s="967"/>
      <c r="AU29" s="967" t="s">
        <v>541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115</v>
      </c>
      <c r="R30" s="1040"/>
      <c r="S30" s="1040"/>
      <c r="T30" s="1040"/>
      <c r="U30" s="1040"/>
      <c r="V30" s="1040">
        <v>113</v>
      </c>
      <c r="W30" s="1040"/>
      <c r="X30" s="1040"/>
      <c r="Y30" s="1040"/>
      <c r="Z30" s="1040"/>
      <c r="AA30" s="1040">
        <v>2</v>
      </c>
      <c r="AB30" s="1040"/>
      <c r="AC30" s="1040"/>
      <c r="AD30" s="1040"/>
      <c r="AE30" s="1041"/>
      <c r="AF30" s="1015">
        <v>2</v>
      </c>
      <c r="AG30" s="1016"/>
      <c r="AH30" s="1016"/>
      <c r="AI30" s="1016"/>
      <c r="AJ30" s="1017"/>
      <c r="AK30" s="976">
        <v>59</v>
      </c>
      <c r="AL30" s="967"/>
      <c r="AM30" s="967"/>
      <c r="AN30" s="967"/>
      <c r="AO30" s="967"/>
      <c r="AP30" s="967" t="s">
        <v>541</v>
      </c>
      <c r="AQ30" s="967"/>
      <c r="AR30" s="967"/>
      <c r="AS30" s="967"/>
      <c r="AT30" s="967"/>
      <c r="AU30" s="967" t="s">
        <v>540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5</v>
      </c>
      <c r="R31" s="1040"/>
      <c r="S31" s="1040"/>
      <c r="T31" s="1040"/>
      <c r="U31" s="1040"/>
      <c r="V31" s="1040">
        <v>5</v>
      </c>
      <c r="W31" s="1040"/>
      <c r="X31" s="1040"/>
      <c r="Y31" s="1040"/>
      <c r="Z31" s="1040"/>
      <c r="AA31" s="1040">
        <v>0</v>
      </c>
      <c r="AB31" s="1040"/>
      <c r="AC31" s="1040"/>
      <c r="AD31" s="1040"/>
      <c r="AE31" s="1041"/>
      <c r="AF31" s="1015">
        <v>0</v>
      </c>
      <c r="AG31" s="1016"/>
      <c r="AH31" s="1016"/>
      <c r="AI31" s="1016"/>
      <c r="AJ31" s="1017"/>
      <c r="AK31" s="976">
        <v>2</v>
      </c>
      <c r="AL31" s="967"/>
      <c r="AM31" s="967"/>
      <c r="AN31" s="967"/>
      <c r="AO31" s="967"/>
      <c r="AP31" s="967" t="s">
        <v>540</v>
      </c>
      <c r="AQ31" s="967"/>
      <c r="AR31" s="967"/>
      <c r="AS31" s="967"/>
      <c r="AT31" s="967"/>
      <c r="AU31" s="967" t="s">
        <v>541</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183</v>
      </c>
      <c r="R32" s="1040"/>
      <c r="S32" s="1040"/>
      <c r="T32" s="1040"/>
      <c r="U32" s="1040"/>
      <c r="V32" s="1040">
        <v>179</v>
      </c>
      <c r="W32" s="1040"/>
      <c r="X32" s="1040"/>
      <c r="Y32" s="1040"/>
      <c r="Z32" s="1040"/>
      <c r="AA32" s="1040">
        <v>4</v>
      </c>
      <c r="AB32" s="1040"/>
      <c r="AC32" s="1040"/>
      <c r="AD32" s="1040"/>
      <c r="AE32" s="1041"/>
      <c r="AF32" s="1015">
        <v>129</v>
      </c>
      <c r="AG32" s="1016"/>
      <c r="AH32" s="1016"/>
      <c r="AI32" s="1016"/>
      <c r="AJ32" s="1017"/>
      <c r="AK32" s="976">
        <v>40</v>
      </c>
      <c r="AL32" s="967"/>
      <c r="AM32" s="967"/>
      <c r="AN32" s="967"/>
      <c r="AO32" s="967"/>
      <c r="AP32" s="967">
        <v>700</v>
      </c>
      <c r="AQ32" s="967"/>
      <c r="AR32" s="967"/>
      <c r="AS32" s="967"/>
      <c r="AT32" s="967"/>
      <c r="AU32" s="967">
        <v>277</v>
      </c>
      <c r="AV32" s="967"/>
      <c r="AW32" s="967"/>
      <c r="AX32" s="967"/>
      <c r="AY32" s="967"/>
      <c r="AZ32" s="1038"/>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593</v>
      </c>
      <c r="R33" s="1040"/>
      <c r="S33" s="1040"/>
      <c r="T33" s="1040"/>
      <c r="U33" s="1040"/>
      <c r="V33" s="1040">
        <v>590</v>
      </c>
      <c r="W33" s="1040"/>
      <c r="X33" s="1040"/>
      <c r="Y33" s="1040"/>
      <c r="Z33" s="1040"/>
      <c r="AA33" s="1040">
        <v>2</v>
      </c>
      <c r="AB33" s="1040"/>
      <c r="AC33" s="1040"/>
      <c r="AD33" s="1040"/>
      <c r="AE33" s="1041"/>
      <c r="AF33" s="1015">
        <v>2</v>
      </c>
      <c r="AG33" s="1016"/>
      <c r="AH33" s="1016"/>
      <c r="AI33" s="1016"/>
      <c r="AJ33" s="1017"/>
      <c r="AK33" s="976">
        <v>37</v>
      </c>
      <c r="AL33" s="967"/>
      <c r="AM33" s="967"/>
      <c r="AN33" s="967"/>
      <c r="AO33" s="967"/>
      <c r="AP33" s="967">
        <v>667</v>
      </c>
      <c r="AQ33" s="967"/>
      <c r="AR33" s="967"/>
      <c r="AS33" s="967"/>
      <c r="AT33" s="967"/>
      <c r="AU33" s="967">
        <v>465</v>
      </c>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17</v>
      </c>
      <c r="R34" s="1040"/>
      <c r="S34" s="1040"/>
      <c r="T34" s="1040"/>
      <c r="U34" s="1040"/>
      <c r="V34" s="1040">
        <v>17</v>
      </c>
      <c r="W34" s="1040"/>
      <c r="X34" s="1040"/>
      <c r="Y34" s="1040"/>
      <c r="Z34" s="1040"/>
      <c r="AA34" s="1040">
        <v>0</v>
      </c>
      <c r="AB34" s="1040"/>
      <c r="AC34" s="1040"/>
      <c r="AD34" s="1040"/>
      <c r="AE34" s="1041"/>
      <c r="AF34" s="1015">
        <v>0</v>
      </c>
      <c r="AG34" s="1016"/>
      <c r="AH34" s="1016"/>
      <c r="AI34" s="1016"/>
      <c r="AJ34" s="1017"/>
      <c r="AK34" s="976">
        <v>15</v>
      </c>
      <c r="AL34" s="967"/>
      <c r="AM34" s="967"/>
      <c r="AN34" s="967"/>
      <c r="AO34" s="967"/>
      <c r="AP34" s="967">
        <v>53</v>
      </c>
      <c r="AQ34" s="967"/>
      <c r="AR34" s="967"/>
      <c r="AS34" s="967"/>
      <c r="AT34" s="967"/>
      <c r="AU34" s="967">
        <v>53</v>
      </c>
      <c r="AV34" s="967"/>
      <c r="AW34" s="967"/>
      <c r="AX34" s="967"/>
      <c r="AY34" s="967"/>
      <c r="AZ34" s="1038"/>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317</v>
      </c>
      <c r="R35" s="1040"/>
      <c r="S35" s="1040"/>
      <c r="T35" s="1040"/>
      <c r="U35" s="1040"/>
      <c r="V35" s="1040">
        <v>316</v>
      </c>
      <c r="W35" s="1040"/>
      <c r="X35" s="1040"/>
      <c r="Y35" s="1040"/>
      <c r="Z35" s="1040"/>
      <c r="AA35" s="1040">
        <v>0</v>
      </c>
      <c r="AB35" s="1040"/>
      <c r="AC35" s="1040"/>
      <c r="AD35" s="1040"/>
      <c r="AE35" s="1041"/>
      <c r="AF35" s="1015">
        <v>0</v>
      </c>
      <c r="AG35" s="1016"/>
      <c r="AH35" s="1016"/>
      <c r="AI35" s="1016"/>
      <c r="AJ35" s="1017"/>
      <c r="AK35" s="976">
        <v>130</v>
      </c>
      <c r="AL35" s="967"/>
      <c r="AM35" s="967"/>
      <c r="AN35" s="967"/>
      <c r="AO35" s="967"/>
      <c r="AP35" s="967">
        <v>1377</v>
      </c>
      <c r="AQ35" s="967"/>
      <c r="AR35" s="967"/>
      <c r="AS35" s="967"/>
      <c r="AT35" s="967"/>
      <c r="AU35" s="967">
        <v>1320</v>
      </c>
      <c r="AV35" s="967"/>
      <c r="AW35" s="967"/>
      <c r="AX35" s="967"/>
      <c r="AY35" s="967"/>
      <c r="AZ35" s="1038"/>
      <c r="BA35" s="1038"/>
      <c r="BB35" s="1038"/>
      <c r="BC35" s="1038"/>
      <c r="BD35" s="1038"/>
      <c r="BE35" s="1028" t="s">
        <v>384</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146</v>
      </c>
      <c r="AG63" s="955"/>
      <c r="AH63" s="955"/>
      <c r="AI63" s="955"/>
      <c r="AJ63" s="1026"/>
      <c r="AK63" s="1027"/>
      <c r="AL63" s="959"/>
      <c r="AM63" s="959"/>
      <c r="AN63" s="959"/>
      <c r="AO63" s="959"/>
      <c r="AP63" s="955">
        <v>2797</v>
      </c>
      <c r="AQ63" s="955"/>
      <c r="AR63" s="955"/>
      <c r="AS63" s="955"/>
      <c r="AT63" s="955"/>
      <c r="AU63" s="955">
        <v>2115</v>
      </c>
      <c r="AV63" s="955"/>
      <c r="AW63" s="955"/>
      <c r="AX63" s="955"/>
      <c r="AY63" s="955"/>
      <c r="AZ63" s="1021"/>
      <c r="BA63" s="1021"/>
      <c r="BB63" s="1021"/>
      <c r="BC63" s="1021"/>
      <c r="BD63" s="1021"/>
      <c r="BE63" s="956"/>
      <c r="BF63" s="956"/>
      <c r="BG63" s="956"/>
      <c r="BH63" s="956"/>
      <c r="BI63" s="957"/>
      <c r="BJ63" s="1022" t="s">
        <v>366</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391</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15279</v>
      </c>
      <c r="R68" s="978"/>
      <c r="S68" s="978"/>
      <c r="T68" s="978"/>
      <c r="U68" s="978"/>
      <c r="V68" s="978">
        <v>14853</v>
      </c>
      <c r="W68" s="978"/>
      <c r="X68" s="978"/>
      <c r="Y68" s="978"/>
      <c r="Z68" s="978"/>
      <c r="AA68" s="978">
        <v>426</v>
      </c>
      <c r="AB68" s="978"/>
      <c r="AC68" s="978"/>
      <c r="AD68" s="978"/>
      <c r="AE68" s="978"/>
      <c r="AF68" s="978">
        <v>426</v>
      </c>
      <c r="AG68" s="978"/>
      <c r="AH68" s="978"/>
      <c r="AI68" s="978"/>
      <c r="AJ68" s="978"/>
      <c r="AK68" s="978">
        <v>145</v>
      </c>
      <c r="AL68" s="978"/>
      <c r="AM68" s="978"/>
      <c r="AN68" s="978"/>
      <c r="AO68" s="978"/>
      <c r="AP68" s="978" t="s">
        <v>551</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426</v>
      </c>
      <c r="R69" s="967"/>
      <c r="S69" s="967"/>
      <c r="T69" s="967"/>
      <c r="U69" s="967"/>
      <c r="V69" s="967">
        <v>420</v>
      </c>
      <c r="W69" s="967"/>
      <c r="X69" s="967"/>
      <c r="Y69" s="967"/>
      <c r="Z69" s="967"/>
      <c r="AA69" s="967">
        <v>6</v>
      </c>
      <c r="AB69" s="967"/>
      <c r="AC69" s="967"/>
      <c r="AD69" s="967"/>
      <c r="AE69" s="967"/>
      <c r="AF69" s="967">
        <v>6</v>
      </c>
      <c r="AG69" s="967"/>
      <c r="AH69" s="967"/>
      <c r="AI69" s="967"/>
      <c r="AJ69" s="967"/>
      <c r="AK69" s="967">
        <v>11</v>
      </c>
      <c r="AL69" s="967"/>
      <c r="AM69" s="967"/>
      <c r="AN69" s="967"/>
      <c r="AO69" s="967"/>
      <c r="AP69" s="967">
        <v>524</v>
      </c>
      <c r="AQ69" s="967"/>
      <c r="AR69" s="967"/>
      <c r="AS69" s="967"/>
      <c r="AT69" s="967"/>
      <c r="AU69" s="967">
        <v>233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436</v>
      </c>
      <c r="R70" s="967"/>
      <c r="S70" s="967"/>
      <c r="T70" s="967"/>
      <c r="U70" s="967"/>
      <c r="V70" s="967">
        <v>400</v>
      </c>
      <c r="W70" s="967"/>
      <c r="X70" s="967"/>
      <c r="Y70" s="967"/>
      <c r="Z70" s="967"/>
      <c r="AA70" s="967">
        <v>36</v>
      </c>
      <c r="AB70" s="967"/>
      <c r="AC70" s="967"/>
      <c r="AD70" s="967"/>
      <c r="AE70" s="967"/>
      <c r="AF70" s="967">
        <v>36</v>
      </c>
      <c r="AG70" s="967"/>
      <c r="AH70" s="967"/>
      <c r="AI70" s="967"/>
      <c r="AJ70" s="967"/>
      <c r="AK70" s="967">
        <v>15</v>
      </c>
      <c r="AL70" s="967"/>
      <c r="AM70" s="967"/>
      <c r="AN70" s="967"/>
      <c r="AO70" s="967"/>
      <c r="AP70" s="967" t="s">
        <v>551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37</v>
      </c>
      <c r="R71" s="967"/>
      <c r="S71" s="967"/>
      <c r="T71" s="967"/>
      <c r="U71" s="967"/>
      <c r="V71" s="967">
        <v>34</v>
      </c>
      <c r="W71" s="967"/>
      <c r="X71" s="967"/>
      <c r="Y71" s="967"/>
      <c r="Z71" s="967"/>
      <c r="AA71" s="967">
        <v>3</v>
      </c>
      <c r="AB71" s="967"/>
      <c r="AC71" s="967"/>
      <c r="AD71" s="967"/>
      <c r="AE71" s="967"/>
      <c r="AF71" s="967">
        <v>3</v>
      </c>
      <c r="AG71" s="967"/>
      <c r="AH71" s="967"/>
      <c r="AI71" s="967"/>
      <c r="AJ71" s="967"/>
      <c r="AK71" s="967" t="s">
        <v>551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770</v>
      </c>
      <c r="R72" s="967"/>
      <c r="S72" s="967"/>
      <c r="T72" s="967"/>
      <c r="U72" s="967"/>
      <c r="V72" s="967">
        <v>752</v>
      </c>
      <c r="W72" s="967"/>
      <c r="X72" s="967"/>
      <c r="Y72" s="967"/>
      <c r="Z72" s="967"/>
      <c r="AA72" s="967">
        <v>18</v>
      </c>
      <c r="AB72" s="967"/>
      <c r="AC72" s="967"/>
      <c r="AD72" s="967"/>
      <c r="AE72" s="967"/>
      <c r="AF72" s="967">
        <v>18</v>
      </c>
      <c r="AG72" s="967"/>
      <c r="AH72" s="967"/>
      <c r="AI72" s="967"/>
      <c r="AJ72" s="967"/>
      <c r="AK72" s="967" t="s">
        <v>552</v>
      </c>
      <c r="AL72" s="967"/>
      <c r="AM72" s="967"/>
      <c r="AN72" s="967"/>
      <c r="AO72" s="967"/>
      <c r="AP72" s="967">
        <v>852</v>
      </c>
      <c r="AQ72" s="967"/>
      <c r="AR72" s="967"/>
      <c r="AS72" s="967"/>
      <c r="AT72" s="967"/>
      <c r="AU72" s="967">
        <v>360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18</v>
      </c>
      <c r="R73" s="967"/>
      <c r="S73" s="967"/>
      <c r="T73" s="967"/>
      <c r="U73" s="967"/>
      <c r="V73" s="967">
        <v>17</v>
      </c>
      <c r="W73" s="967"/>
      <c r="X73" s="967"/>
      <c r="Y73" s="967"/>
      <c r="Z73" s="967"/>
      <c r="AA73" s="967">
        <v>2</v>
      </c>
      <c r="AB73" s="967"/>
      <c r="AC73" s="967"/>
      <c r="AD73" s="967"/>
      <c r="AE73" s="967"/>
      <c r="AF73" s="967">
        <v>1</v>
      </c>
      <c r="AG73" s="967"/>
      <c r="AH73" s="967"/>
      <c r="AI73" s="967"/>
      <c r="AJ73" s="967"/>
      <c r="AK73" s="967" t="s">
        <v>553</v>
      </c>
      <c r="AL73" s="967"/>
      <c r="AM73" s="967"/>
      <c r="AN73" s="967"/>
      <c r="AO73" s="967"/>
      <c r="AP73" s="967">
        <v>120</v>
      </c>
      <c r="AQ73" s="967"/>
      <c r="AR73" s="967"/>
      <c r="AS73" s="967"/>
      <c r="AT73" s="967"/>
      <c r="AU73" s="967" t="s">
        <v>551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2162</v>
      </c>
      <c r="R74" s="967"/>
      <c r="S74" s="967"/>
      <c r="T74" s="967"/>
      <c r="U74" s="967"/>
      <c r="V74" s="967">
        <v>2158</v>
      </c>
      <c r="W74" s="967"/>
      <c r="X74" s="967"/>
      <c r="Y74" s="967"/>
      <c r="Z74" s="967"/>
      <c r="AA74" s="967">
        <v>3</v>
      </c>
      <c r="AB74" s="967"/>
      <c r="AC74" s="967"/>
      <c r="AD74" s="967"/>
      <c r="AE74" s="967"/>
      <c r="AF74" s="967">
        <v>3</v>
      </c>
      <c r="AG74" s="967"/>
      <c r="AH74" s="967"/>
      <c r="AI74" s="967"/>
      <c r="AJ74" s="967"/>
      <c r="AK74" s="967">
        <v>3</v>
      </c>
      <c r="AL74" s="967"/>
      <c r="AM74" s="967"/>
      <c r="AN74" s="967"/>
      <c r="AO74" s="967"/>
      <c r="AP74" s="967" t="s">
        <v>551</v>
      </c>
      <c r="AQ74" s="967"/>
      <c r="AR74" s="967"/>
      <c r="AS74" s="967"/>
      <c r="AT74" s="967"/>
      <c r="AU74" s="967" t="s">
        <v>555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270300</v>
      </c>
      <c r="R75" s="975"/>
      <c r="S75" s="975"/>
      <c r="T75" s="975"/>
      <c r="U75" s="976"/>
      <c r="V75" s="977">
        <v>259535</v>
      </c>
      <c r="W75" s="975"/>
      <c r="X75" s="975"/>
      <c r="Y75" s="975"/>
      <c r="Z75" s="976"/>
      <c r="AA75" s="977">
        <v>10765</v>
      </c>
      <c r="AB75" s="975"/>
      <c r="AC75" s="975"/>
      <c r="AD75" s="975"/>
      <c r="AE75" s="976"/>
      <c r="AF75" s="977">
        <v>10765</v>
      </c>
      <c r="AG75" s="975"/>
      <c r="AH75" s="975"/>
      <c r="AI75" s="975"/>
      <c r="AJ75" s="976"/>
      <c r="AK75" s="977">
        <v>3923</v>
      </c>
      <c r="AL75" s="975"/>
      <c r="AM75" s="975"/>
      <c r="AN75" s="975"/>
      <c r="AO75" s="976"/>
      <c r="AP75" s="977" t="s">
        <v>554</v>
      </c>
      <c r="AQ75" s="975"/>
      <c r="AR75" s="975"/>
      <c r="AS75" s="975"/>
      <c r="AT75" s="976"/>
      <c r="AU75" s="977" t="s">
        <v>556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11258</v>
      </c>
      <c r="AG88" s="955"/>
      <c r="AH88" s="955"/>
      <c r="AI88" s="955"/>
      <c r="AJ88" s="955"/>
      <c r="AK88" s="959"/>
      <c r="AL88" s="959"/>
      <c r="AM88" s="959"/>
      <c r="AN88" s="959"/>
      <c r="AO88" s="959"/>
      <c r="AP88" s="955">
        <v>1496</v>
      </c>
      <c r="AQ88" s="955"/>
      <c r="AR88" s="955"/>
      <c r="AS88" s="955"/>
      <c r="AT88" s="955"/>
      <c r="AU88" s="955">
        <v>593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1150588</v>
      </c>
      <c r="AB110" s="873"/>
      <c r="AC110" s="873"/>
      <c r="AD110" s="873"/>
      <c r="AE110" s="874"/>
      <c r="AF110" s="875">
        <v>1068318</v>
      </c>
      <c r="AG110" s="873"/>
      <c r="AH110" s="873"/>
      <c r="AI110" s="873"/>
      <c r="AJ110" s="874"/>
      <c r="AK110" s="875">
        <v>966193</v>
      </c>
      <c r="AL110" s="873"/>
      <c r="AM110" s="873"/>
      <c r="AN110" s="873"/>
      <c r="AO110" s="874"/>
      <c r="AP110" s="876">
        <v>25.2</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8088424</v>
      </c>
      <c r="BR110" s="800"/>
      <c r="BS110" s="800"/>
      <c r="BT110" s="800"/>
      <c r="BU110" s="800"/>
      <c r="BV110" s="800">
        <v>8158371</v>
      </c>
      <c r="BW110" s="800"/>
      <c r="BX110" s="800"/>
      <c r="BY110" s="800"/>
      <c r="BZ110" s="800"/>
      <c r="CA110" s="800">
        <v>8338407</v>
      </c>
      <c r="CB110" s="800"/>
      <c r="CC110" s="800"/>
      <c r="CD110" s="800"/>
      <c r="CE110" s="800"/>
      <c r="CF110" s="861">
        <v>217.8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366</v>
      </c>
      <c r="DH110" s="800"/>
      <c r="DI110" s="800"/>
      <c r="DJ110" s="800"/>
      <c r="DK110" s="800"/>
      <c r="DL110" s="800" t="s">
        <v>366</v>
      </c>
      <c r="DM110" s="800"/>
      <c r="DN110" s="800"/>
      <c r="DO110" s="800"/>
      <c r="DP110" s="800"/>
      <c r="DQ110" s="800" t="s">
        <v>366</v>
      </c>
      <c r="DR110" s="800"/>
      <c r="DS110" s="800"/>
      <c r="DT110" s="800"/>
      <c r="DU110" s="800"/>
      <c r="DV110" s="801" t="s">
        <v>366</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366</v>
      </c>
      <c r="AB111" s="909"/>
      <c r="AC111" s="909"/>
      <c r="AD111" s="909"/>
      <c r="AE111" s="910"/>
      <c r="AF111" s="911" t="s">
        <v>366</v>
      </c>
      <c r="AG111" s="909"/>
      <c r="AH111" s="909"/>
      <c r="AI111" s="909"/>
      <c r="AJ111" s="910"/>
      <c r="AK111" s="911" t="s">
        <v>366</v>
      </c>
      <c r="AL111" s="909"/>
      <c r="AM111" s="909"/>
      <c r="AN111" s="909"/>
      <c r="AO111" s="910"/>
      <c r="AP111" s="912" t="s">
        <v>366</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759855</v>
      </c>
      <c r="BR111" s="771"/>
      <c r="BS111" s="771"/>
      <c r="BT111" s="771"/>
      <c r="BU111" s="771"/>
      <c r="BV111" s="771">
        <v>600000</v>
      </c>
      <c r="BW111" s="771"/>
      <c r="BX111" s="771"/>
      <c r="BY111" s="771"/>
      <c r="BZ111" s="771"/>
      <c r="CA111" s="771">
        <v>600000</v>
      </c>
      <c r="CB111" s="771"/>
      <c r="CC111" s="771"/>
      <c r="CD111" s="771"/>
      <c r="CE111" s="771"/>
      <c r="CF111" s="848">
        <v>15.7</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366</v>
      </c>
      <c r="DH111" s="771"/>
      <c r="DI111" s="771"/>
      <c r="DJ111" s="771"/>
      <c r="DK111" s="771"/>
      <c r="DL111" s="771" t="s">
        <v>366</v>
      </c>
      <c r="DM111" s="771"/>
      <c r="DN111" s="771"/>
      <c r="DO111" s="771"/>
      <c r="DP111" s="771"/>
      <c r="DQ111" s="771" t="s">
        <v>366</v>
      </c>
      <c r="DR111" s="771"/>
      <c r="DS111" s="771"/>
      <c r="DT111" s="771"/>
      <c r="DU111" s="771"/>
      <c r="DV111" s="823" t="s">
        <v>366</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366</v>
      </c>
      <c r="AB112" s="784"/>
      <c r="AC112" s="784"/>
      <c r="AD112" s="784"/>
      <c r="AE112" s="785"/>
      <c r="AF112" s="786" t="s">
        <v>366</v>
      </c>
      <c r="AG112" s="784"/>
      <c r="AH112" s="784"/>
      <c r="AI112" s="784"/>
      <c r="AJ112" s="785"/>
      <c r="AK112" s="786" t="s">
        <v>366</v>
      </c>
      <c r="AL112" s="784"/>
      <c r="AM112" s="784"/>
      <c r="AN112" s="784"/>
      <c r="AO112" s="785"/>
      <c r="AP112" s="754" t="s">
        <v>366</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1884874</v>
      </c>
      <c r="BR112" s="771"/>
      <c r="BS112" s="771"/>
      <c r="BT112" s="771"/>
      <c r="BU112" s="771"/>
      <c r="BV112" s="771">
        <v>2010329</v>
      </c>
      <c r="BW112" s="771"/>
      <c r="BX112" s="771"/>
      <c r="BY112" s="771"/>
      <c r="BZ112" s="771"/>
      <c r="CA112" s="771">
        <v>2115415</v>
      </c>
      <c r="CB112" s="771"/>
      <c r="CC112" s="771"/>
      <c r="CD112" s="771"/>
      <c r="CE112" s="771"/>
      <c r="CF112" s="848">
        <v>55.2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366</v>
      </c>
      <c r="DH112" s="771"/>
      <c r="DI112" s="771"/>
      <c r="DJ112" s="771"/>
      <c r="DK112" s="771"/>
      <c r="DL112" s="771">
        <v>600000</v>
      </c>
      <c r="DM112" s="771"/>
      <c r="DN112" s="771"/>
      <c r="DO112" s="771"/>
      <c r="DP112" s="771"/>
      <c r="DQ112" s="771">
        <v>600000</v>
      </c>
      <c r="DR112" s="771"/>
      <c r="DS112" s="771"/>
      <c r="DT112" s="771"/>
      <c r="DU112" s="771"/>
      <c r="DV112" s="823">
        <v>15.7</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123723</v>
      </c>
      <c r="AB113" s="909"/>
      <c r="AC113" s="909"/>
      <c r="AD113" s="909"/>
      <c r="AE113" s="910"/>
      <c r="AF113" s="911">
        <v>132384</v>
      </c>
      <c r="AG113" s="909"/>
      <c r="AH113" s="909"/>
      <c r="AI113" s="909"/>
      <c r="AJ113" s="910"/>
      <c r="AK113" s="911">
        <v>137077</v>
      </c>
      <c r="AL113" s="909"/>
      <c r="AM113" s="909"/>
      <c r="AN113" s="909"/>
      <c r="AO113" s="910"/>
      <c r="AP113" s="912">
        <v>3.6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626156</v>
      </c>
      <c r="BR113" s="771"/>
      <c r="BS113" s="771"/>
      <c r="BT113" s="771"/>
      <c r="BU113" s="771"/>
      <c r="BV113" s="771">
        <v>727686</v>
      </c>
      <c r="BW113" s="771"/>
      <c r="BX113" s="771"/>
      <c r="BY113" s="771"/>
      <c r="BZ113" s="771"/>
      <c r="CA113" s="771">
        <v>592670</v>
      </c>
      <c r="CB113" s="771"/>
      <c r="CC113" s="771"/>
      <c r="CD113" s="771"/>
      <c r="CE113" s="771"/>
      <c r="CF113" s="848">
        <v>15.5</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366</v>
      </c>
      <c r="DH113" s="784"/>
      <c r="DI113" s="784"/>
      <c r="DJ113" s="784"/>
      <c r="DK113" s="785"/>
      <c r="DL113" s="786" t="s">
        <v>366</v>
      </c>
      <c r="DM113" s="784"/>
      <c r="DN113" s="784"/>
      <c r="DO113" s="784"/>
      <c r="DP113" s="785"/>
      <c r="DQ113" s="786" t="s">
        <v>366</v>
      </c>
      <c r="DR113" s="784"/>
      <c r="DS113" s="784"/>
      <c r="DT113" s="784"/>
      <c r="DU113" s="785"/>
      <c r="DV113" s="754" t="s">
        <v>366</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142849</v>
      </c>
      <c r="AB114" s="784"/>
      <c r="AC114" s="784"/>
      <c r="AD114" s="784"/>
      <c r="AE114" s="785"/>
      <c r="AF114" s="786">
        <v>142457</v>
      </c>
      <c r="AG114" s="784"/>
      <c r="AH114" s="784"/>
      <c r="AI114" s="784"/>
      <c r="AJ114" s="785"/>
      <c r="AK114" s="786">
        <v>141627</v>
      </c>
      <c r="AL114" s="784"/>
      <c r="AM114" s="784"/>
      <c r="AN114" s="784"/>
      <c r="AO114" s="785"/>
      <c r="AP114" s="754">
        <v>3.7</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782992</v>
      </c>
      <c r="BR114" s="771"/>
      <c r="BS114" s="771"/>
      <c r="BT114" s="771"/>
      <c r="BU114" s="771"/>
      <c r="BV114" s="771">
        <v>721138</v>
      </c>
      <c r="BW114" s="771"/>
      <c r="BX114" s="771"/>
      <c r="BY114" s="771"/>
      <c r="BZ114" s="771"/>
      <c r="CA114" s="771">
        <v>597785</v>
      </c>
      <c r="CB114" s="771"/>
      <c r="CC114" s="771"/>
      <c r="CD114" s="771"/>
      <c r="CE114" s="771"/>
      <c r="CF114" s="848">
        <v>15.6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366</v>
      </c>
      <c r="DH114" s="784"/>
      <c r="DI114" s="784"/>
      <c r="DJ114" s="784"/>
      <c r="DK114" s="785"/>
      <c r="DL114" s="786" t="s">
        <v>366</v>
      </c>
      <c r="DM114" s="784"/>
      <c r="DN114" s="784"/>
      <c r="DO114" s="784"/>
      <c r="DP114" s="785"/>
      <c r="DQ114" s="786" t="s">
        <v>366</v>
      </c>
      <c r="DR114" s="784"/>
      <c r="DS114" s="784"/>
      <c r="DT114" s="784"/>
      <c r="DU114" s="785"/>
      <c r="DV114" s="754" t="s">
        <v>366</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8534</v>
      </c>
      <c r="AB115" s="909"/>
      <c r="AC115" s="909"/>
      <c r="AD115" s="909"/>
      <c r="AE115" s="910"/>
      <c r="AF115" s="911">
        <v>1185</v>
      </c>
      <c r="AG115" s="909"/>
      <c r="AH115" s="909"/>
      <c r="AI115" s="909"/>
      <c r="AJ115" s="910"/>
      <c r="AK115" s="911">
        <v>1420</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366</v>
      </c>
      <c r="BR115" s="771"/>
      <c r="BS115" s="771"/>
      <c r="BT115" s="771"/>
      <c r="BU115" s="771"/>
      <c r="BV115" s="771" t="s">
        <v>366</v>
      </c>
      <c r="BW115" s="771"/>
      <c r="BX115" s="771"/>
      <c r="BY115" s="771"/>
      <c r="BZ115" s="771"/>
      <c r="CA115" s="771" t="s">
        <v>366</v>
      </c>
      <c r="CB115" s="771"/>
      <c r="CC115" s="771"/>
      <c r="CD115" s="771"/>
      <c r="CE115" s="771"/>
      <c r="CF115" s="848" t="s">
        <v>366</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366</v>
      </c>
      <c r="DH115" s="784"/>
      <c r="DI115" s="784"/>
      <c r="DJ115" s="784"/>
      <c r="DK115" s="785"/>
      <c r="DL115" s="786" t="s">
        <v>366</v>
      </c>
      <c r="DM115" s="784"/>
      <c r="DN115" s="784"/>
      <c r="DO115" s="784"/>
      <c r="DP115" s="785"/>
      <c r="DQ115" s="786" t="s">
        <v>366</v>
      </c>
      <c r="DR115" s="784"/>
      <c r="DS115" s="784"/>
      <c r="DT115" s="784"/>
      <c r="DU115" s="785"/>
      <c r="DV115" s="754" t="s">
        <v>366</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107</v>
      </c>
      <c r="AB116" s="784"/>
      <c r="AC116" s="784"/>
      <c r="AD116" s="784"/>
      <c r="AE116" s="785"/>
      <c r="AF116" s="786">
        <v>256</v>
      </c>
      <c r="AG116" s="784"/>
      <c r="AH116" s="784"/>
      <c r="AI116" s="784"/>
      <c r="AJ116" s="785"/>
      <c r="AK116" s="786">
        <v>221</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366</v>
      </c>
      <c r="BR116" s="771"/>
      <c r="BS116" s="771"/>
      <c r="BT116" s="771"/>
      <c r="BU116" s="771"/>
      <c r="BV116" s="771" t="s">
        <v>366</v>
      </c>
      <c r="BW116" s="771"/>
      <c r="BX116" s="771"/>
      <c r="BY116" s="771"/>
      <c r="BZ116" s="771"/>
      <c r="CA116" s="771" t="s">
        <v>366</v>
      </c>
      <c r="CB116" s="771"/>
      <c r="CC116" s="771"/>
      <c r="CD116" s="771"/>
      <c r="CE116" s="771"/>
      <c r="CF116" s="848" t="s">
        <v>366</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366</v>
      </c>
      <c r="DH116" s="784"/>
      <c r="DI116" s="784"/>
      <c r="DJ116" s="784"/>
      <c r="DK116" s="785"/>
      <c r="DL116" s="786" t="s">
        <v>366</v>
      </c>
      <c r="DM116" s="784"/>
      <c r="DN116" s="784"/>
      <c r="DO116" s="784"/>
      <c r="DP116" s="785"/>
      <c r="DQ116" s="786" t="s">
        <v>366</v>
      </c>
      <c r="DR116" s="784"/>
      <c r="DS116" s="784"/>
      <c r="DT116" s="784"/>
      <c r="DU116" s="785"/>
      <c r="DV116" s="754" t="s">
        <v>366</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1425801</v>
      </c>
      <c r="AB117" s="895"/>
      <c r="AC117" s="895"/>
      <c r="AD117" s="895"/>
      <c r="AE117" s="896"/>
      <c r="AF117" s="898">
        <v>1344600</v>
      </c>
      <c r="AG117" s="895"/>
      <c r="AH117" s="895"/>
      <c r="AI117" s="895"/>
      <c r="AJ117" s="896"/>
      <c r="AK117" s="898">
        <v>1246538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366</v>
      </c>
      <c r="BR117" s="858"/>
      <c r="BS117" s="858"/>
      <c r="BT117" s="858"/>
      <c r="BU117" s="858"/>
      <c r="BV117" s="858" t="s">
        <v>366</v>
      </c>
      <c r="BW117" s="858"/>
      <c r="BX117" s="858"/>
      <c r="BY117" s="858"/>
      <c r="BZ117" s="858"/>
      <c r="CA117" s="858" t="s">
        <v>366</v>
      </c>
      <c r="CB117" s="858"/>
      <c r="CC117" s="858"/>
      <c r="CD117" s="858"/>
      <c r="CE117" s="858"/>
      <c r="CF117" s="848" t="s">
        <v>366</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366</v>
      </c>
      <c r="DH117" s="784"/>
      <c r="DI117" s="784"/>
      <c r="DJ117" s="784"/>
      <c r="DK117" s="785"/>
      <c r="DL117" s="786" t="s">
        <v>366</v>
      </c>
      <c r="DM117" s="784"/>
      <c r="DN117" s="784"/>
      <c r="DO117" s="784"/>
      <c r="DP117" s="785"/>
      <c r="DQ117" s="786" t="s">
        <v>366</v>
      </c>
      <c r="DR117" s="784"/>
      <c r="DS117" s="784"/>
      <c r="DT117" s="784"/>
      <c r="DU117" s="785"/>
      <c r="DV117" s="754" t="s">
        <v>366</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12142301</v>
      </c>
      <c r="BR118" s="858"/>
      <c r="BS118" s="858"/>
      <c r="BT118" s="858"/>
      <c r="BU118" s="858"/>
      <c r="BV118" s="858">
        <v>12217524</v>
      </c>
      <c r="BW118" s="858"/>
      <c r="BX118" s="858"/>
      <c r="BY118" s="858"/>
      <c r="BZ118" s="858"/>
      <c r="CA118" s="858">
        <v>12244277</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366</v>
      </c>
      <c r="DH118" s="784"/>
      <c r="DI118" s="784"/>
      <c r="DJ118" s="784"/>
      <c r="DK118" s="785"/>
      <c r="DL118" s="786" t="s">
        <v>366</v>
      </c>
      <c r="DM118" s="784"/>
      <c r="DN118" s="784"/>
      <c r="DO118" s="784"/>
      <c r="DP118" s="785"/>
      <c r="DQ118" s="786" t="s">
        <v>366</v>
      </c>
      <c r="DR118" s="784"/>
      <c r="DS118" s="784"/>
      <c r="DT118" s="784"/>
      <c r="DU118" s="785"/>
      <c r="DV118" s="754" t="s">
        <v>366</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366</v>
      </c>
      <c r="AB119" s="873"/>
      <c r="AC119" s="873"/>
      <c r="AD119" s="873"/>
      <c r="AE119" s="874"/>
      <c r="AF119" s="875" t="s">
        <v>366</v>
      </c>
      <c r="AG119" s="873"/>
      <c r="AH119" s="873"/>
      <c r="AI119" s="873"/>
      <c r="AJ119" s="874"/>
      <c r="AK119" s="875" t="s">
        <v>366</v>
      </c>
      <c r="AL119" s="873"/>
      <c r="AM119" s="873"/>
      <c r="AN119" s="873"/>
      <c r="AO119" s="874"/>
      <c r="AP119" s="876" t="s">
        <v>366</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1544831</v>
      </c>
      <c r="BR119" s="800"/>
      <c r="BS119" s="800"/>
      <c r="BT119" s="800"/>
      <c r="BU119" s="800"/>
      <c r="BV119" s="800">
        <v>1631865</v>
      </c>
      <c r="BW119" s="800"/>
      <c r="BX119" s="800"/>
      <c r="BY119" s="800"/>
      <c r="BZ119" s="800"/>
      <c r="CA119" s="800">
        <v>1662789</v>
      </c>
      <c r="CB119" s="800"/>
      <c r="CC119" s="800"/>
      <c r="CD119" s="800"/>
      <c r="CE119" s="800"/>
      <c r="CF119" s="861">
        <v>43.4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759855</v>
      </c>
      <c r="DH119" s="717"/>
      <c r="DI119" s="717"/>
      <c r="DJ119" s="717"/>
      <c r="DK119" s="718"/>
      <c r="DL119" s="719" t="s">
        <v>366</v>
      </c>
      <c r="DM119" s="717"/>
      <c r="DN119" s="717"/>
      <c r="DO119" s="717"/>
      <c r="DP119" s="718"/>
      <c r="DQ119" s="719" t="s">
        <v>366</v>
      </c>
      <c r="DR119" s="717"/>
      <c r="DS119" s="717"/>
      <c r="DT119" s="717"/>
      <c r="DU119" s="718"/>
      <c r="DV119" s="807" t="s">
        <v>366</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366</v>
      </c>
      <c r="AB120" s="784"/>
      <c r="AC120" s="784"/>
      <c r="AD120" s="784"/>
      <c r="AE120" s="785"/>
      <c r="AF120" s="786" t="s">
        <v>366</v>
      </c>
      <c r="AG120" s="784"/>
      <c r="AH120" s="784"/>
      <c r="AI120" s="784"/>
      <c r="AJ120" s="785"/>
      <c r="AK120" s="786" t="s">
        <v>366</v>
      </c>
      <c r="AL120" s="784"/>
      <c r="AM120" s="784"/>
      <c r="AN120" s="784"/>
      <c r="AO120" s="785"/>
      <c r="AP120" s="754" t="s">
        <v>366</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1411819</v>
      </c>
      <c r="BR120" s="771"/>
      <c r="BS120" s="771"/>
      <c r="BT120" s="771"/>
      <c r="BU120" s="771"/>
      <c r="BV120" s="771">
        <v>1285105</v>
      </c>
      <c r="BW120" s="771"/>
      <c r="BX120" s="771"/>
      <c r="BY120" s="771"/>
      <c r="BZ120" s="771"/>
      <c r="CA120" s="771">
        <v>1137395</v>
      </c>
      <c r="CB120" s="771"/>
      <c r="CC120" s="771"/>
      <c r="CD120" s="771"/>
      <c r="CE120" s="771"/>
      <c r="CF120" s="848">
        <v>29.7</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1415658</v>
      </c>
      <c r="DH120" s="800"/>
      <c r="DI120" s="800"/>
      <c r="DJ120" s="800"/>
      <c r="DK120" s="800"/>
      <c r="DL120" s="800">
        <v>1344719</v>
      </c>
      <c r="DM120" s="800"/>
      <c r="DN120" s="800"/>
      <c r="DO120" s="800"/>
      <c r="DP120" s="800"/>
      <c r="DQ120" s="800">
        <v>1320121</v>
      </c>
      <c r="DR120" s="800"/>
      <c r="DS120" s="800"/>
      <c r="DT120" s="800"/>
      <c r="DU120" s="800"/>
      <c r="DV120" s="801">
        <v>34.5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7958</v>
      </c>
      <c r="AB121" s="784"/>
      <c r="AC121" s="784"/>
      <c r="AD121" s="784"/>
      <c r="AE121" s="785"/>
      <c r="AF121" s="786" t="s">
        <v>366</v>
      </c>
      <c r="AG121" s="784"/>
      <c r="AH121" s="784"/>
      <c r="AI121" s="784"/>
      <c r="AJ121" s="785"/>
      <c r="AK121" s="786" t="s">
        <v>366</v>
      </c>
      <c r="AL121" s="784"/>
      <c r="AM121" s="784"/>
      <c r="AN121" s="784"/>
      <c r="AO121" s="785"/>
      <c r="AP121" s="754" t="s">
        <v>366</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6483747</v>
      </c>
      <c r="BR121" s="858"/>
      <c r="BS121" s="858"/>
      <c r="BT121" s="858"/>
      <c r="BU121" s="858"/>
      <c r="BV121" s="858">
        <v>6531832</v>
      </c>
      <c r="BW121" s="858"/>
      <c r="BX121" s="858"/>
      <c r="BY121" s="858"/>
      <c r="BZ121" s="858"/>
      <c r="CA121" s="858">
        <v>6688475</v>
      </c>
      <c r="CB121" s="858"/>
      <c r="CC121" s="858"/>
      <c r="CD121" s="858"/>
      <c r="CE121" s="858"/>
      <c r="CF121" s="859">
        <v>174.7</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234530</v>
      </c>
      <c r="DH121" s="771"/>
      <c r="DI121" s="771"/>
      <c r="DJ121" s="771"/>
      <c r="DK121" s="771"/>
      <c r="DL121" s="771">
        <v>287095</v>
      </c>
      <c r="DM121" s="771"/>
      <c r="DN121" s="771"/>
      <c r="DO121" s="771"/>
      <c r="DP121" s="771"/>
      <c r="DQ121" s="771">
        <v>465437</v>
      </c>
      <c r="DR121" s="771"/>
      <c r="DS121" s="771"/>
      <c r="DT121" s="771"/>
      <c r="DU121" s="771"/>
      <c r="DV121" s="823">
        <v>12.2</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366</v>
      </c>
      <c r="AB122" s="784"/>
      <c r="AC122" s="784"/>
      <c r="AD122" s="784"/>
      <c r="AE122" s="785"/>
      <c r="AF122" s="786" t="s">
        <v>366</v>
      </c>
      <c r="AG122" s="784"/>
      <c r="AH122" s="784"/>
      <c r="AI122" s="784"/>
      <c r="AJ122" s="785"/>
      <c r="AK122" s="786" t="s">
        <v>366</v>
      </c>
      <c r="AL122" s="784"/>
      <c r="AM122" s="784"/>
      <c r="AN122" s="784"/>
      <c r="AO122" s="785"/>
      <c r="AP122" s="754" t="s">
        <v>366</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9440397</v>
      </c>
      <c r="BR122" s="840"/>
      <c r="BS122" s="840"/>
      <c r="BT122" s="840"/>
      <c r="BU122" s="840"/>
      <c r="BV122" s="840">
        <v>9448802</v>
      </c>
      <c r="BW122" s="840"/>
      <c r="BX122" s="840"/>
      <c r="BY122" s="840"/>
      <c r="BZ122" s="840"/>
      <c r="CA122" s="840">
        <v>9488659</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166944</v>
      </c>
      <c r="DH122" s="771"/>
      <c r="DI122" s="771"/>
      <c r="DJ122" s="771"/>
      <c r="DK122" s="771"/>
      <c r="DL122" s="771">
        <v>318802</v>
      </c>
      <c r="DM122" s="771"/>
      <c r="DN122" s="771"/>
      <c r="DO122" s="771"/>
      <c r="DP122" s="771"/>
      <c r="DQ122" s="771">
        <v>276694</v>
      </c>
      <c r="DR122" s="771"/>
      <c r="DS122" s="771"/>
      <c r="DT122" s="771"/>
      <c r="DU122" s="771"/>
      <c r="DV122" s="823">
        <v>7.2</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366</v>
      </c>
      <c r="AB123" s="784"/>
      <c r="AC123" s="784"/>
      <c r="AD123" s="784"/>
      <c r="AE123" s="785"/>
      <c r="AF123" s="786" t="s">
        <v>366</v>
      </c>
      <c r="AG123" s="784"/>
      <c r="AH123" s="784"/>
      <c r="AI123" s="784"/>
      <c r="AJ123" s="785"/>
      <c r="AK123" s="786" t="s">
        <v>366</v>
      </c>
      <c r="AL123" s="784"/>
      <c r="AM123" s="784"/>
      <c r="AN123" s="784"/>
      <c r="AO123" s="785"/>
      <c r="AP123" s="754" t="s">
        <v>366</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68.900000000000006</v>
      </c>
      <c r="BR123" s="832"/>
      <c r="BS123" s="832"/>
      <c r="BT123" s="832"/>
      <c r="BU123" s="832"/>
      <c r="BV123" s="832">
        <v>70.900000000000006</v>
      </c>
      <c r="BW123" s="832"/>
      <c r="BX123" s="832"/>
      <c r="BY123" s="832"/>
      <c r="BZ123" s="832"/>
      <c r="CA123" s="832">
        <v>71.900000000000006</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67742</v>
      </c>
      <c r="DH123" s="784"/>
      <c r="DI123" s="784"/>
      <c r="DJ123" s="784"/>
      <c r="DK123" s="785"/>
      <c r="DL123" s="786">
        <v>59713</v>
      </c>
      <c r="DM123" s="784"/>
      <c r="DN123" s="784"/>
      <c r="DO123" s="784"/>
      <c r="DP123" s="785"/>
      <c r="DQ123" s="786">
        <v>53163</v>
      </c>
      <c r="DR123" s="784"/>
      <c r="DS123" s="784"/>
      <c r="DT123" s="784"/>
      <c r="DU123" s="785"/>
      <c r="DV123" s="754">
        <v>1.4</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576</v>
      </c>
      <c r="AB127" s="784"/>
      <c r="AC127" s="784"/>
      <c r="AD127" s="784"/>
      <c r="AE127" s="785"/>
      <c r="AF127" s="786">
        <v>1185</v>
      </c>
      <c r="AG127" s="784"/>
      <c r="AH127" s="784"/>
      <c r="AI127" s="784"/>
      <c r="AJ127" s="785"/>
      <c r="AK127" s="786">
        <v>1420</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366</v>
      </c>
      <c r="DM127" s="820"/>
      <c r="DN127" s="820"/>
      <c r="DO127" s="820"/>
      <c r="DP127" s="820"/>
      <c r="DQ127" s="820" t="s">
        <v>366</v>
      </c>
      <c r="DR127" s="820"/>
      <c r="DS127" s="820"/>
      <c r="DT127" s="820"/>
      <c r="DU127" s="820"/>
      <c r="DV127" s="821" t="s">
        <v>366</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104473</v>
      </c>
      <c r="AB128" s="724"/>
      <c r="AC128" s="724"/>
      <c r="AD128" s="724"/>
      <c r="AE128" s="725"/>
      <c r="AF128" s="726">
        <v>101642</v>
      </c>
      <c r="AG128" s="724"/>
      <c r="AH128" s="724"/>
      <c r="AI128" s="724"/>
      <c r="AJ128" s="725"/>
      <c r="AK128" s="726">
        <v>101552</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366</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4656730</v>
      </c>
      <c r="AB129" s="784"/>
      <c r="AC129" s="784"/>
      <c r="AD129" s="784"/>
      <c r="AE129" s="785"/>
      <c r="AF129" s="786">
        <v>4607502</v>
      </c>
      <c r="AG129" s="784"/>
      <c r="AH129" s="784"/>
      <c r="AI129" s="784"/>
      <c r="AJ129" s="785"/>
      <c r="AK129" s="786">
        <v>4544537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13.2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737582</v>
      </c>
      <c r="AB130" s="784"/>
      <c r="AC130" s="784"/>
      <c r="AD130" s="784"/>
      <c r="AE130" s="785"/>
      <c r="AF130" s="786">
        <v>706607</v>
      </c>
      <c r="AG130" s="784"/>
      <c r="AH130" s="784"/>
      <c r="AI130" s="784"/>
      <c r="AJ130" s="785"/>
      <c r="AK130" s="786">
        <v>715544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71.900000000000006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3919148</v>
      </c>
      <c r="AB131" s="717"/>
      <c r="AC131" s="717"/>
      <c r="AD131" s="717"/>
      <c r="AE131" s="718"/>
      <c r="AF131" s="719">
        <v>3900895</v>
      </c>
      <c r="AG131" s="717"/>
      <c r="AH131" s="717"/>
      <c r="AI131" s="717"/>
      <c r="AJ131" s="718"/>
      <c r="AK131" s="719">
        <v>3828993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14.89471691</v>
      </c>
      <c r="AB132" s="740"/>
      <c r="AC132" s="740"/>
      <c r="AD132" s="740"/>
      <c r="AE132" s="741"/>
      <c r="AF132" s="742">
        <v>13.74943442</v>
      </c>
      <c r="AG132" s="740"/>
      <c r="AH132" s="740"/>
      <c r="AI132" s="740"/>
      <c r="AJ132" s="741"/>
      <c r="AK132" s="742">
        <v>11.215533690000001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14.9</v>
      </c>
      <c r="AB133" s="749"/>
      <c r="AC133" s="749"/>
      <c r="AD133" s="749"/>
      <c r="AE133" s="750"/>
      <c r="AF133" s="748">
        <v>14.6</v>
      </c>
      <c r="AG133" s="749"/>
      <c r="AH133" s="749"/>
      <c r="AI133" s="749"/>
      <c r="AJ133" s="750"/>
      <c r="AK133" s="748">
        <v>13.2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1238291</v>
      </c>
      <c r="L9" s="264">
        <v>106575</v>
      </c>
      <c r="M9" s="265">
        <v>89595</v>
      </c>
      <c r="N9" s="266">
        <v>19</v>
      </c>
    </row>
    <row r="10" spans="1:16">
      <c r="A10" s="248"/>
      <c r="B10" s="244"/>
      <c r="C10" s="244"/>
      <c r="D10" s="244"/>
      <c r="E10" s="244"/>
      <c r="F10" s="244"/>
      <c r="G10" s="1133" t="s">
        <v>478</v>
      </c>
      <c r="H10" s="1134"/>
      <c r="I10" s="1134"/>
      <c r="J10" s="1135"/>
      <c r="K10" s="267">
        <v>107459</v>
      </c>
      <c r="L10" s="268">
        <v>9249</v>
      </c>
      <c r="M10" s="269">
        <v>8996</v>
      </c>
      <c r="N10" s="270">
        <v>2.8</v>
      </c>
    </row>
    <row r="11" spans="1:16" ht="13.5" customHeight="1">
      <c r="A11" s="248"/>
      <c r="B11" s="244"/>
      <c r="C11" s="244"/>
      <c r="D11" s="244"/>
      <c r="E11" s="244"/>
      <c r="F11" s="244"/>
      <c r="G11" s="1133" t="s">
        <v>479</v>
      </c>
      <c r="H11" s="1134"/>
      <c r="I11" s="1134"/>
      <c r="J11" s="1135"/>
      <c r="K11" s="267">
        <v>181137</v>
      </c>
      <c r="L11" s="268">
        <v>15590</v>
      </c>
      <c r="M11" s="269">
        <v>12730</v>
      </c>
      <c r="N11" s="270">
        <v>22.5</v>
      </c>
    </row>
    <row r="12" spans="1:16" ht="13.5" customHeight="1">
      <c r="A12" s="248"/>
      <c r="B12" s="244"/>
      <c r="C12" s="244"/>
      <c r="D12" s="244"/>
      <c r="E12" s="244"/>
      <c r="F12" s="244"/>
      <c r="G12" s="1133" t="s">
        <v>480</v>
      </c>
      <c r="H12" s="1134"/>
      <c r="I12" s="1134"/>
      <c r="J12" s="1135"/>
      <c r="K12" s="267" t="s">
        <v>481</v>
      </c>
      <c r="L12" s="268" t="s">
        <v>481</v>
      </c>
      <c r="M12" s="269">
        <v>1070</v>
      </c>
      <c r="N12" s="270" t="s">
        <v>481</v>
      </c>
    </row>
    <row r="13" spans="1:16" ht="13.5" customHeight="1">
      <c r="A13" s="248"/>
      <c r="B13" s="244"/>
      <c r="C13" s="244"/>
      <c r="D13" s="244"/>
      <c r="E13" s="244"/>
      <c r="F13" s="244"/>
      <c r="G13" s="1133" t="s">
        <v>482</v>
      </c>
      <c r="H13" s="1134"/>
      <c r="I13" s="1134"/>
      <c r="J13" s="1135"/>
      <c r="K13" s="267" t="s">
        <v>481</v>
      </c>
      <c r="L13" s="268" t="s">
        <v>481</v>
      </c>
      <c r="M13" s="269">
        <v>19</v>
      </c>
      <c r="N13" s="270" t="s">
        <v>481</v>
      </c>
    </row>
    <row r="14" spans="1:16" ht="13.5" customHeight="1">
      <c r="A14" s="248"/>
      <c r="B14" s="244"/>
      <c r="C14" s="244"/>
      <c r="D14" s="244"/>
      <c r="E14" s="244"/>
      <c r="F14" s="244"/>
      <c r="G14" s="1133" t="s">
        <v>483</v>
      </c>
      <c r="H14" s="1134"/>
      <c r="I14" s="1134"/>
      <c r="J14" s="1135"/>
      <c r="K14" s="267">
        <v>90992</v>
      </c>
      <c r="L14" s="268">
        <v>7831</v>
      </c>
      <c r="M14" s="269">
        <v>4490</v>
      </c>
      <c r="N14" s="270">
        <v>74.400000000000006</v>
      </c>
    </row>
    <row r="15" spans="1:16" ht="13.5" customHeight="1">
      <c r="A15" s="248"/>
      <c r="B15" s="244"/>
      <c r="C15" s="244"/>
      <c r="D15" s="244"/>
      <c r="E15" s="244"/>
      <c r="F15" s="244"/>
      <c r="G15" s="1133" t="s">
        <v>484</v>
      </c>
      <c r="H15" s="1134"/>
      <c r="I15" s="1134"/>
      <c r="J15" s="1135"/>
      <c r="K15" s="267">
        <v>11062</v>
      </c>
      <c r="L15" s="268">
        <v>952</v>
      </c>
      <c r="M15" s="269">
        <v>2030</v>
      </c>
      <c r="N15" s="270">
        <v>-53.1</v>
      </c>
    </row>
    <row r="16" spans="1:16">
      <c r="A16" s="248"/>
      <c r="B16" s="244"/>
      <c r="C16" s="244"/>
      <c r="D16" s="244"/>
      <c r="E16" s="244"/>
      <c r="F16" s="244"/>
      <c r="G16" s="1136" t="s">
        <v>485</v>
      </c>
      <c r="H16" s="1137"/>
      <c r="I16" s="1137"/>
      <c r="J16" s="1138"/>
      <c r="K16" s="268">
        <v>-203591</v>
      </c>
      <c r="L16" s="268">
        <v>-17522</v>
      </c>
      <c r="M16" s="269">
        <v>-9813</v>
      </c>
      <c r="N16" s="270">
        <v>78.599999999999994</v>
      </c>
    </row>
    <row r="17" spans="1:16">
      <c r="A17" s="248"/>
      <c r="B17" s="244"/>
      <c r="C17" s="244"/>
      <c r="D17" s="244"/>
      <c r="E17" s="244"/>
      <c r="F17" s="244"/>
      <c r="G17" s="1136" t="s">
        <v>169</v>
      </c>
      <c r="H17" s="1137"/>
      <c r="I17" s="1137"/>
      <c r="J17" s="1138"/>
      <c r="K17" s="268">
        <v>1425350</v>
      </c>
      <c r="L17" s="268">
        <v>122674</v>
      </c>
      <c r="M17" s="269">
        <v>109116</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13</v>
      </c>
      <c r="L21" s="281">
        <v>10.38</v>
      </c>
      <c r="M21" s="282">
        <v>2.62</v>
      </c>
      <c r="N21" s="249"/>
      <c r="O21" s="283"/>
      <c r="P21" s="279"/>
    </row>
    <row r="22" spans="1:16" s="284" customFormat="1">
      <c r="A22" s="279"/>
      <c r="B22" s="249"/>
      <c r="C22" s="249"/>
      <c r="D22" s="249"/>
      <c r="E22" s="249"/>
      <c r="F22" s="249"/>
      <c r="G22" s="1130" t="s">
        <v>491</v>
      </c>
      <c r="H22" s="1131"/>
      <c r="I22" s="1131"/>
      <c r="J22" s="1132"/>
      <c r="K22" s="285">
        <v>87.1</v>
      </c>
      <c r="L22" s="286">
        <v>95.1</v>
      </c>
      <c r="M22" s="287">
        <v>-8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966193</v>
      </c>
      <c r="L32" s="294">
        <v>83156</v>
      </c>
      <c r="M32" s="295">
        <v>57190</v>
      </c>
      <c r="N32" s="296">
        <v>45.4</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v>1</v>
      </c>
      <c r="N34" s="296" t="s">
        <v>481</v>
      </c>
    </row>
    <row r="35" spans="1:16" ht="27" customHeight="1">
      <c r="A35" s="248"/>
      <c r="B35" s="244"/>
      <c r="C35" s="244"/>
      <c r="D35" s="244"/>
      <c r="E35" s="244"/>
      <c r="F35" s="244"/>
      <c r="G35" s="1121" t="s">
        <v>497</v>
      </c>
      <c r="H35" s="1122"/>
      <c r="I35" s="1122"/>
      <c r="J35" s="1123"/>
      <c r="K35" s="294">
        <v>137077</v>
      </c>
      <c r="L35" s="294">
        <v>11798</v>
      </c>
      <c r="M35" s="295">
        <v>16809</v>
      </c>
      <c r="N35" s="296">
        <v>-29.8</v>
      </c>
    </row>
    <row r="36" spans="1:16" ht="27" customHeight="1">
      <c r="A36" s="248"/>
      <c r="B36" s="244"/>
      <c r="C36" s="244"/>
      <c r="D36" s="244"/>
      <c r="E36" s="244"/>
      <c r="F36" s="244"/>
      <c r="G36" s="1121" t="s">
        <v>498</v>
      </c>
      <c r="H36" s="1122"/>
      <c r="I36" s="1122"/>
      <c r="J36" s="1123"/>
      <c r="K36" s="294">
        <v>141627</v>
      </c>
      <c r="L36" s="294">
        <v>12189</v>
      </c>
      <c r="M36" s="295">
        <v>4695</v>
      </c>
      <c r="N36" s="296">
        <v>159.6</v>
      </c>
    </row>
    <row r="37" spans="1:16" ht="13.5" customHeight="1">
      <c r="A37" s="248"/>
      <c r="B37" s="244"/>
      <c r="C37" s="244"/>
      <c r="D37" s="244"/>
      <c r="E37" s="244"/>
      <c r="F37" s="244"/>
      <c r="G37" s="1121" t="s">
        <v>499</v>
      </c>
      <c r="H37" s="1122"/>
      <c r="I37" s="1122"/>
      <c r="J37" s="1123"/>
      <c r="K37" s="294">
        <v>1420</v>
      </c>
      <c r="L37" s="294">
        <v>122</v>
      </c>
      <c r="M37" s="295">
        <v>1282</v>
      </c>
      <c r="N37" s="296">
        <v>-90.5</v>
      </c>
    </row>
    <row r="38" spans="1:16" ht="27" customHeight="1">
      <c r="A38" s="248"/>
      <c r="B38" s="244"/>
      <c r="C38" s="244"/>
      <c r="D38" s="244"/>
      <c r="E38" s="244"/>
      <c r="F38" s="244"/>
      <c r="G38" s="1124" t="s">
        <v>500</v>
      </c>
      <c r="H38" s="1125"/>
      <c r="I38" s="1125"/>
      <c r="J38" s="1126"/>
      <c r="K38" s="297">
        <v>221</v>
      </c>
      <c r="L38" s="297">
        <v>19</v>
      </c>
      <c r="M38" s="298">
        <v>8</v>
      </c>
      <c r="N38" s="299">
        <v>137.5</v>
      </c>
      <c r="O38" s="293"/>
    </row>
    <row r="39" spans="1:16">
      <c r="A39" s="248"/>
      <c r="B39" s="244"/>
      <c r="C39" s="244"/>
      <c r="D39" s="244"/>
      <c r="E39" s="244"/>
      <c r="F39" s="244"/>
      <c r="G39" s="1124" t="s">
        <v>501</v>
      </c>
      <c r="H39" s="1125"/>
      <c r="I39" s="1125"/>
      <c r="J39" s="1126"/>
      <c r="K39" s="300">
        <v>-101552</v>
      </c>
      <c r="L39" s="300">
        <v>-8740</v>
      </c>
      <c r="M39" s="301">
        <v>-2615</v>
      </c>
      <c r="N39" s="302">
        <v>234.2</v>
      </c>
      <c r="O39" s="293"/>
    </row>
    <row r="40" spans="1:16" ht="27" customHeight="1">
      <c r="A40" s="248"/>
      <c r="B40" s="244"/>
      <c r="C40" s="244"/>
      <c r="D40" s="244"/>
      <c r="E40" s="244"/>
      <c r="F40" s="244"/>
      <c r="G40" s="1121" t="s">
        <v>502</v>
      </c>
      <c r="H40" s="1122"/>
      <c r="I40" s="1122"/>
      <c r="J40" s="1123"/>
      <c r="K40" s="300">
        <v>-715544</v>
      </c>
      <c r="L40" s="300">
        <v>-61584</v>
      </c>
      <c r="M40" s="301">
        <v>-54029</v>
      </c>
      <c r="N40" s="302">
        <v>14</v>
      </c>
      <c r="O40" s="293"/>
    </row>
    <row r="41" spans="1:16">
      <c r="A41" s="248"/>
      <c r="B41" s="244"/>
      <c r="C41" s="244"/>
      <c r="D41" s="244"/>
      <c r="E41" s="244"/>
      <c r="F41" s="244"/>
      <c r="G41" s="1127" t="s">
        <v>279</v>
      </c>
      <c r="H41" s="1128"/>
      <c r="I41" s="1128"/>
      <c r="J41" s="1129"/>
      <c r="K41" s="294">
        <v>429442</v>
      </c>
      <c r="L41" s="300">
        <v>36960</v>
      </c>
      <c r="M41" s="301">
        <v>23340</v>
      </c>
      <c r="N41" s="302">
        <v>58.4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1843775</v>
      </c>
      <c r="J51" s="320">
        <v>153699</v>
      </c>
      <c r="K51" s="321">
        <v>63.1</v>
      </c>
      <c r="L51" s="322">
        <v>89245</v>
      </c>
      <c r="M51" s="323">
        <v>27</v>
      </c>
      <c r="N51" s="324">
        <v>36.1</v>
      </c>
    </row>
    <row r="52" spans="1:14">
      <c r="A52" s="248"/>
      <c r="B52" s="244"/>
      <c r="C52" s="244"/>
      <c r="D52" s="244"/>
      <c r="E52" s="244"/>
      <c r="F52" s="244"/>
      <c r="G52" s="325"/>
      <c r="H52" s="326" t="s">
        <v>513</v>
      </c>
      <c r="I52" s="327">
        <v>391410</v>
      </c>
      <c r="J52" s="328">
        <v>32628</v>
      </c>
      <c r="K52" s="329">
        <v>-32.700000000000003</v>
      </c>
      <c r="L52" s="330">
        <v>42966</v>
      </c>
      <c r="M52" s="331">
        <v>2.9</v>
      </c>
      <c r="N52" s="332">
        <v>-35.6</v>
      </c>
    </row>
    <row r="53" spans="1:14">
      <c r="A53" s="248"/>
      <c r="B53" s="244"/>
      <c r="C53" s="244"/>
      <c r="D53" s="244"/>
      <c r="E53" s="244"/>
      <c r="F53" s="244"/>
      <c r="G53" s="310" t="s">
        <v>514</v>
      </c>
      <c r="H53" s="311"/>
      <c r="I53" s="319">
        <v>1494228</v>
      </c>
      <c r="J53" s="320">
        <v>126287</v>
      </c>
      <c r="K53" s="321">
        <v>-17.8</v>
      </c>
      <c r="L53" s="322">
        <v>70897</v>
      </c>
      <c r="M53" s="323">
        <v>-20.6</v>
      </c>
      <c r="N53" s="324">
        <v>2.8</v>
      </c>
    </row>
    <row r="54" spans="1:14">
      <c r="A54" s="248"/>
      <c r="B54" s="244"/>
      <c r="C54" s="244"/>
      <c r="D54" s="244"/>
      <c r="E54" s="244"/>
      <c r="F54" s="244"/>
      <c r="G54" s="325"/>
      <c r="H54" s="326" t="s">
        <v>513</v>
      </c>
      <c r="I54" s="327">
        <v>465679</v>
      </c>
      <c r="J54" s="328">
        <v>39358</v>
      </c>
      <c r="K54" s="329">
        <v>20.6</v>
      </c>
      <c r="L54" s="330">
        <v>39878</v>
      </c>
      <c r="M54" s="331">
        <v>-7.2</v>
      </c>
      <c r="N54" s="332">
        <v>27.8</v>
      </c>
    </row>
    <row r="55" spans="1:14">
      <c r="A55" s="248"/>
      <c r="B55" s="244"/>
      <c r="C55" s="244"/>
      <c r="D55" s="244"/>
      <c r="E55" s="244"/>
      <c r="F55" s="244"/>
      <c r="G55" s="310" t="s">
        <v>515</v>
      </c>
      <c r="H55" s="311"/>
      <c r="I55" s="319">
        <v>1121758</v>
      </c>
      <c r="J55" s="320">
        <v>96024</v>
      </c>
      <c r="K55" s="321">
        <v>-24</v>
      </c>
      <c r="L55" s="322">
        <v>66496</v>
      </c>
      <c r="M55" s="323">
        <v>-6.2</v>
      </c>
      <c r="N55" s="324">
        <v>-17.8</v>
      </c>
    </row>
    <row r="56" spans="1:14">
      <c r="A56" s="248"/>
      <c r="B56" s="244"/>
      <c r="C56" s="244"/>
      <c r="D56" s="244"/>
      <c r="E56" s="244"/>
      <c r="F56" s="244"/>
      <c r="G56" s="325"/>
      <c r="H56" s="326" t="s">
        <v>513</v>
      </c>
      <c r="I56" s="327">
        <v>423819</v>
      </c>
      <c r="J56" s="328">
        <v>36280</v>
      </c>
      <c r="K56" s="329">
        <v>-7.8</v>
      </c>
      <c r="L56" s="330">
        <v>36530</v>
      </c>
      <c r="M56" s="331">
        <v>-8.4</v>
      </c>
      <c r="N56" s="332">
        <v>0.6</v>
      </c>
    </row>
    <row r="57" spans="1:14">
      <c r="A57" s="248"/>
      <c r="B57" s="244"/>
      <c r="C57" s="244"/>
      <c r="D57" s="244"/>
      <c r="E57" s="244"/>
      <c r="F57" s="244"/>
      <c r="G57" s="310" t="s">
        <v>516</v>
      </c>
      <c r="H57" s="311"/>
      <c r="I57" s="319">
        <v>1896152</v>
      </c>
      <c r="J57" s="320">
        <v>161169</v>
      </c>
      <c r="K57" s="321">
        <v>67.8</v>
      </c>
      <c r="L57" s="322">
        <v>82748</v>
      </c>
      <c r="M57" s="323">
        <v>24.4</v>
      </c>
      <c r="N57" s="324">
        <v>43.4</v>
      </c>
    </row>
    <row r="58" spans="1:14">
      <c r="A58" s="248"/>
      <c r="B58" s="244"/>
      <c r="C58" s="244"/>
      <c r="D58" s="244"/>
      <c r="E58" s="244"/>
      <c r="F58" s="244"/>
      <c r="G58" s="325"/>
      <c r="H58" s="326" t="s">
        <v>513</v>
      </c>
      <c r="I58" s="327">
        <v>636340</v>
      </c>
      <c r="J58" s="328">
        <v>54088</v>
      </c>
      <c r="K58" s="329">
        <v>49.1</v>
      </c>
      <c r="L58" s="330">
        <v>44732</v>
      </c>
      <c r="M58" s="331">
        <v>22.5</v>
      </c>
      <c r="N58" s="332">
        <v>26.6</v>
      </c>
    </row>
    <row r="59" spans="1:14">
      <c r="A59" s="248"/>
      <c r="B59" s="244"/>
      <c r="C59" s="244"/>
      <c r="D59" s="244"/>
      <c r="E59" s="244"/>
      <c r="F59" s="244"/>
      <c r="G59" s="310" t="s">
        <v>517</v>
      </c>
      <c r="H59" s="311"/>
      <c r="I59" s="319">
        <v>1784865</v>
      </c>
      <c r="J59" s="320">
        <v>153616</v>
      </c>
      <c r="K59" s="321">
        <v>-4.7</v>
      </c>
      <c r="L59" s="322">
        <v>91837</v>
      </c>
      <c r="M59" s="323">
        <v>11</v>
      </c>
      <c r="N59" s="324">
        <v>-15.7</v>
      </c>
    </row>
    <row r="60" spans="1:14">
      <c r="A60" s="248"/>
      <c r="B60" s="244"/>
      <c r="C60" s="244"/>
      <c r="D60" s="244"/>
      <c r="E60" s="244"/>
      <c r="F60" s="244"/>
      <c r="G60" s="325"/>
      <c r="H60" s="326" t="s">
        <v>513</v>
      </c>
      <c r="I60" s="333">
        <v>308247</v>
      </c>
      <c r="J60" s="328">
        <v>26530</v>
      </c>
      <c r="K60" s="329">
        <v>-51</v>
      </c>
      <c r="L60" s="330">
        <v>54439</v>
      </c>
      <c r="M60" s="331">
        <v>21.7</v>
      </c>
      <c r="N60" s="332">
        <v>-72.7</v>
      </c>
    </row>
    <row r="61" spans="1:14">
      <c r="A61" s="248"/>
      <c r="B61" s="244"/>
      <c r="C61" s="244"/>
      <c r="D61" s="244"/>
      <c r="E61" s="244"/>
      <c r="F61" s="244"/>
      <c r="G61" s="310" t="s">
        <v>518</v>
      </c>
      <c r="H61" s="334"/>
      <c r="I61" s="335">
        <v>1628156</v>
      </c>
      <c r="J61" s="336">
        <v>138159</v>
      </c>
      <c r="K61" s="337">
        <v>16.899999999999999</v>
      </c>
      <c r="L61" s="338">
        <v>80245</v>
      </c>
      <c r="M61" s="339">
        <v>7.1</v>
      </c>
      <c r="N61" s="324">
        <v>9.8000000000000007</v>
      </c>
    </row>
    <row r="62" spans="1:14">
      <c r="A62" s="248"/>
      <c r="B62" s="244"/>
      <c r="C62" s="244"/>
      <c r="D62" s="244"/>
      <c r="E62" s="244"/>
      <c r="F62" s="244"/>
      <c r="G62" s="325"/>
      <c r="H62" s="326" t="s">
        <v>513</v>
      </c>
      <c r="I62" s="327">
        <v>445099</v>
      </c>
      <c r="J62" s="328">
        <v>37777</v>
      </c>
      <c r="K62" s="329">
        <v>-4.4000000000000004</v>
      </c>
      <c r="L62" s="330">
        <v>43709</v>
      </c>
      <c r="M62" s="331">
        <v>6.3</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12.42</v>
      </c>
      <c r="G47" s="12">
        <v>16.8</v>
      </c>
      <c r="H47" s="12">
        <v>10.89</v>
      </c>
      <c r="I47" s="12">
        <v>13.18</v>
      </c>
      <c r="J47" s="13">
        <v>12.52</v>
      </c>
    </row>
    <row r="48" spans="2:10" ht="57.75" customHeight="1">
      <c r="B48" s="14"/>
      <c r="C48" s="1141" t="s">
        <v>4</v>
      </c>
      <c r="D48" s="1141"/>
      <c r="E48" s="1142"/>
      <c r="F48" s="15">
        <v>6.33</v>
      </c>
      <c r="G48" s="16">
        <v>4.3099999999999996</v>
      </c>
      <c r="H48" s="16">
        <v>6.76</v>
      </c>
      <c r="I48" s="16">
        <v>5.0599999999999996</v>
      </c>
      <c r="J48" s="17">
        <v>4.54</v>
      </c>
    </row>
    <row r="49" spans="2:10" ht="57.75" customHeight="1" thickBot="1">
      <c r="B49" s="18"/>
      <c r="C49" s="1143" t="s">
        <v>5</v>
      </c>
      <c r="D49" s="1143"/>
      <c r="E49" s="1144"/>
      <c r="F49" s="19">
        <v>2.72</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529</v>
      </c>
      <c r="D34" s="1151"/>
      <c r="E34" s="1152"/>
      <c r="F34" s="32">
        <v>6.33</v>
      </c>
      <c r="G34" s="33">
        <v>4.3099999999999996</v>
      </c>
      <c r="H34" s="33">
        <v>6.75</v>
      </c>
      <c r="I34" s="33">
        <v>5.0599999999999996</v>
      </c>
      <c r="J34" s="34">
        <v>4.53</v>
      </c>
      <c r="K34" s="22"/>
      <c r="L34" s="22"/>
      <c r="M34" s="22"/>
      <c r="N34" s="22"/>
      <c r="O34" s="22"/>
      <c r="P34" s="22"/>
    </row>
    <row r="35" spans="1:16" ht="39" customHeight="1">
      <c r="A35" s="22"/>
      <c r="B35" s="35"/>
      <c r="C35" s="1145" t="s">
        <v>530</v>
      </c>
      <c r="D35" s="1146"/>
      <c r="E35" s="1147"/>
      <c r="F35" s="36">
        <v>1.86</v>
      </c>
      <c r="G35" s="37">
        <v>0.1</v>
      </c>
      <c r="H35" s="37">
        <v>0</v>
      </c>
      <c r="I35" s="37" t="s">
        <v>531</v>
      </c>
      <c r="J35" s="38">
        <v>2.83</v>
      </c>
      <c r="K35" s="22"/>
      <c r="L35" s="22"/>
      <c r="M35" s="22"/>
      <c r="N35" s="22"/>
      <c r="O35" s="22"/>
      <c r="P35" s="22"/>
    </row>
    <row r="36" spans="1:16" ht="39" customHeight="1">
      <c r="A36" s="22"/>
      <c r="B36" s="35"/>
      <c r="C36" s="1145" t="s">
        <v>532</v>
      </c>
      <c r="D36" s="1146"/>
      <c r="E36" s="1147"/>
      <c r="F36" s="36">
        <v>0.24</v>
      </c>
      <c r="G36" s="37">
        <v>0.19</v>
      </c>
      <c r="H36" s="37">
        <v>0.46</v>
      </c>
      <c r="I36" s="37">
        <v>0.46</v>
      </c>
      <c r="J36" s="38">
        <v>0.18</v>
      </c>
      <c r="K36" s="22"/>
      <c r="L36" s="22"/>
      <c r="M36" s="22"/>
      <c r="N36" s="22"/>
      <c r="O36" s="22"/>
      <c r="P36" s="22"/>
    </row>
    <row r="37" spans="1:16" ht="39" customHeight="1">
      <c r="A37" s="22"/>
      <c r="B37" s="35"/>
      <c r="C37" s="1145" t="s">
        <v>533</v>
      </c>
      <c r="D37" s="1146"/>
      <c r="E37" s="1147"/>
      <c r="F37" s="36">
        <v>0.09</v>
      </c>
      <c r="G37" s="37">
        <v>0.06</v>
      </c>
      <c r="H37" s="37">
        <v>0.48</v>
      </c>
      <c r="I37" s="37">
        <v>0.05</v>
      </c>
      <c r="J37" s="38">
        <v>0.09</v>
      </c>
      <c r="K37" s="22"/>
      <c r="L37" s="22"/>
      <c r="M37" s="22"/>
      <c r="N37" s="22"/>
      <c r="O37" s="22"/>
      <c r="P37" s="22"/>
    </row>
    <row r="38" spans="1:16" ht="39" customHeight="1">
      <c r="A38" s="22"/>
      <c r="B38" s="35"/>
      <c r="C38" s="1145" t="s">
        <v>534</v>
      </c>
      <c r="D38" s="1146"/>
      <c r="E38" s="1147"/>
      <c r="F38" s="36">
        <v>0.01</v>
      </c>
      <c r="G38" s="37">
        <v>0.14000000000000001</v>
      </c>
      <c r="H38" s="37">
        <v>0.01</v>
      </c>
      <c r="I38" s="37">
        <v>0</v>
      </c>
      <c r="J38" s="38">
        <v>0.04</v>
      </c>
      <c r="K38" s="22"/>
      <c r="L38" s="22"/>
      <c r="M38" s="22"/>
      <c r="N38" s="22"/>
      <c r="O38" s="22"/>
      <c r="P38" s="22"/>
    </row>
    <row r="39" spans="1:16" ht="39" customHeight="1">
      <c r="A39" s="22"/>
      <c r="B39" s="35"/>
      <c r="C39" s="1145" t="s">
        <v>535</v>
      </c>
      <c r="D39" s="1146"/>
      <c r="E39" s="1147"/>
      <c r="F39" s="36">
        <v>0.01</v>
      </c>
      <c r="G39" s="37">
        <v>0.02</v>
      </c>
      <c r="H39" s="37">
        <v>0.03</v>
      </c>
      <c r="I39" s="37">
        <v>0.03</v>
      </c>
      <c r="J39" s="38">
        <v>0.03</v>
      </c>
      <c r="K39" s="22"/>
      <c r="L39" s="22"/>
      <c r="M39" s="22"/>
      <c r="N39" s="22"/>
      <c r="O39" s="22"/>
      <c r="P39" s="22"/>
    </row>
    <row r="40" spans="1:16" ht="39" customHeight="1">
      <c r="A40" s="22"/>
      <c r="B40" s="35"/>
      <c r="C40" s="1145" t="s">
        <v>536</v>
      </c>
      <c r="D40" s="1146"/>
      <c r="E40" s="1147"/>
      <c r="F40" s="36">
        <v>0.02</v>
      </c>
      <c r="G40" s="37">
        <v>0</v>
      </c>
      <c r="H40" s="37">
        <v>0.08</v>
      </c>
      <c r="I40" s="37">
        <v>0</v>
      </c>
      <c r="J40" s="38">
        <v>0</v>
      </c>
      <c r="K40" s="22"/>
      <c r="L40" s="22"/>
      <c r="M40" s="22"/>
      <c r="N40" s="22"/>
      <c r="O40" s="22"/>
      <c r="P40" s="22"/>
    </row>
    <row r="41" spans="1:16" ht="39" customHeight="1">
      <c r="A41" s="22"/>
      <c r="B41" s="35"/>
      <c r="C41" s="1145" t="s">
        <v>537</v>
      </c>
      <c r="D41" s="1146"/>
      <c r="E41" s="1147"/>
      <c r="F41" s="36">
        <v>0</v>
      </c>
      <c r="G41" s="37">
        <v>0</v>
      </c>
      <c r="H41" s="37">
        <v>0</v>
      </c>
      <c r="I41" s="37">
        <v>0</v>
      </c>
      <c r="J41" s="38">
        <v>0</v>
      </c>
      <c r="K41" s="22"/>
      <c r="L41" s="22"/>
      <c r="M41" s="22"/>
      <c r="N41" s="22"/>
      <c r="O41" s="22"/>
      <c r="P41" s="22"/>
    </row>
    <row r="42" spans="1:16" ht="39" customHeight="1">
      <c r="A42" s="22"/>
      <c r="B42" s="39"/>
      <c r="C42" s="1145" t="s">
        <v>538</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539</v>
      </c>
      <c r="D43" s="1149"/>
      <c r="E43" s="1150"/>
      <c r="F43" s="41">
        <v>7.0000000000000007E-2</v>
      </c>
      <c r="G43" s="42">
        <v>0.05</v>
      </c>
      <c r="H43" s="42">
        <v>0.03</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1224</v>
      </c>
      <c r="L45" s="60">
        <v>1202</v>
      </c>
      <c r="M45" s="60">
        <v>1151</v>
      </c>
      <c r="N45" s="60">
        <v>1068</v>
      </c>
      <c r="O45" s="61">
        <v>966</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88</v>
      </c>
      <c r="L48" s="64">
        <v>115</v>
      </c>
      <c r="M48" s="64">
        <v>124</v>
      </c>
      <c r="N48" s="64">
        <v>132</v>
      </c>
      <c r="O48" s="65">
        <v>137</v>
      </c>
      <c r="P48" s="48"/>
      <c r="Q48" s="48"/>
      <c r="R48" s="48"/>
      <c r="S48" s="48"/>
      <c r="T48" s="48"/>
      <c r="U48" s="48"/>
    </row>
    <row r="49" spans="1:21" ht="30.75" customHeight="1">
      <c r="A49" s="48"/>
      <c r="B49" s="1163"/>
      <c r="C49" s="1164"/>
      <c r="D49" s="62"/>
      <c r="E49" s="1155" t="s">
        <v>16</v>
      </c>
      <c r="F49" s="1155"/>
      <c r="G49" s="1155"/>
      <c r="H49" s="1155"/>
      <c r="I49" s="1155"/>
      <c r="J49" s="1156"/>
      <c r="K49" s="63">
        <v>145</v>
      </c>
      <c r="L49" s="64">
        <v>141</v>
      </c>
      <c r="M49" s="64">
        <v>143</v>
      </c>
      <c r="N49" s="64">
        <v>142</v>
      </c>
      <c r="O49" s="65">
        <v>142</v>
      </c>
      <c r="P49" s="48"/>
      <c r="Q49" s="48"/>
      <c r="R49" s="48"/>
      <c r="S49" s="48"/>
      <c r="T49" s="48"/>
      <c r="U49" s="48"/>
    </row>
    <row r="50" spans="1:21" ht="30.75" customHeight="1">
      <c r="A50" s="48"/>
      <c r="B50" s="1163"/>
      <c r="C50" s="1164"/>
      <c r="D50" s="62"/>
      <c r="E50" s="1155" t="s">
        <v>17</v>
      </c>
      <c r="F50" s="1155"/>
      <c r="G50" s="1155"/>
      <c r="H50" s="1155"/>
      <c r="I50" s="1155"/>
      <c r="J50" s="1156"/>
      <c r="K50" s="63">
        <v>9</v>
      </c>
      <c r="L50" s="64">
        <v>9</v>
      </c>
      <c r="M50" s="64">
        <v>9</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873</v>
      </c>
      <c r="L52" s="64">
        <v>850</v>
      </c>
      <c r="M52" s="64">
        <v>842</v>
      </c>
      <c r="N52" s="64">
        <v>808</v>
      </c>
      <c r="O52" s="65">
        <v>818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593</v>
      </c>
      <c r="L53" s="69">
        <v>617</v>
      </c>
      <c r="M53" s="69">
        <v>585</v>
      </c>
      <c r="N53" s="69">
        <v>535</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2016-04-18T04:07:55Z</cp:lastPrinted>
  <dcterms:created xsi:type="dcterms:W3CDTF">2016-02-15T02:29:29Z</dcterms:created>
  <dcterms:modified xsi:type="dcterms:W3CDTF">2016-04-18T04:14:12Z</dcterms:modified>
  <cp:category/>
</cp:coreProperties>
</file>