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somu19\Desktop\さくら\6-1.提出OK\R3年度\〆3月4日財政状況資料集\提出\"/>
    </mc:Choice>
  </mc:AlternateContent>
  <xr:revisionPtr revIDLastSave="0" documentId="13_ncr:1_{69CD24F8-32FF-442F-AD3A-F2B6B843094E}" xr6:coauthVersionLast="36" xr6:coauthVersionMax="36" xr10:uidLastSave="{00000000-0000-0000-0000-000000000000}"/>
  <bookViews>
    <workbookView xWindow="0" yWindow="0" windowWidth="15360" windowHeight="763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U34" i="10"/>
  <c r="C34" i="10"/>
  <c r="BE34" i="10" l="1"/>
  <c r="BE35" i="10" s="1"/>
  <c r="AM34" i="10"/>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<sst xmlns="http://schemas.openxmlformats.org/spreadsheetml/2006/main" count="1073" uniqueCount="592">
  <si>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</si>
  <si>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</si>
  <si>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</si>
  <si>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</si>
  <si>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</si>
  <si>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</si>
  <si>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</si>
  <si>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</si>
  <si>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</si>
  <si>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</si>
  <si>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</si>
  <si>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</si>
  <si>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</si>
  <si>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</si>
  <si>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</si>
  <si>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</si>
  <si>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</si>
  <si>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</si>
  <si>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</si>
  <si>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</si>
  <si>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</si>
  <si>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</si>
  <si>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</si>
  <si>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</si>
  <si>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</si>
  <si>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</si>
  <si>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</si>
  <si>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</si>
  <si>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</si>
  <si>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</si>
  <si>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</si>
  <si>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</si>
  <si>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</si>
  <si>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</si>
  <si>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</si>
  <si>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</si>
  <si>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</si>
  <si>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</si>
  <si>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</si>
  <si>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</si>
  <si>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</si>
  <si>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</si>
  <si>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</si>
  <si>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</si>
  <si>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</si>
  <si>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</si>
  <si>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</si>
  <si>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</si>
  <si>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</si>
  <si>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</si>
  <si>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</si>
  <si>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</si>
  <si>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</si>
  <si>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</si>
  <si>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</si>
  <si>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</si>
  <si>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</si>
  <si>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</si>
  <si>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</si>
  <si>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</si>
  <si>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</si>
  <si>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</si>
  <si>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</si>
  <si>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</si>
  <si>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</si>
  <si>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</si>
  <si>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</si>
  <si>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</si>
  <si>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</si>
  <si>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</si>
  <si>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</si>
  <si>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</si>
  <si>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</si>
  <si>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</si>
  <si>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</si>
  <si>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</si>
  <si>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</si>
  <si>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</si>
  <si>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</si>
  <si>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</si>
  <si>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</si>
  <si>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</si>
  <si>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</si>
  <si>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</si>
  <si>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</si>
  <si>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</si>
  <si>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</si>
  <si>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</si>
  <si>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</si>
  <si>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</si>
  <si>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</si>
  <si>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</si>
  <si>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</si>
  <si>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</si>
  <si>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</si>
  <si>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</si>
  <si>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</si>
  <si>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</si>
  <si>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</si>
  <si>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</si>
  <si>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</si>
  <si>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</si>
  <si>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</si>
  <si>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</si>
  <si>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</si>
  <si>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</si>
  <si>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</si>
  <si>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</si>
  <si>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</si>
  <si>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</si>
  <si>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</si>
  <si>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</si>
  <si>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</si>
  <si>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</si>
  <si>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</si>
  <si>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</si>
  <si>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</si>
  <si>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</si>
  <si>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</si>
  <si>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</si>
  <si>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</si>
  <si>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</si>
  <si>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</si>
  <si>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</si>
  <si>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</si>
  <si>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</si>
  <si>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</si>
  <si>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</si>
  <si>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</si>
  <si>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</si>
  <si>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</si>
  <si>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</si>
  <si>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</si>
  <si>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</si>
  <si>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</si>
  <si>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</si>
  <si>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</si>
  <si>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</si>
  <si>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</si>
  <si>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</si>
  <si>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</si>
  <si>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</si>
  <si>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</si>
  <si>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</si>
  <si>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</si>
  <si>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</si>
  <si>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</si>
  <si>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</si>
  <si>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</si>
  <si>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</si>
  <si>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</si>
  <si>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</si>
  <si>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</si>
  <si>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</si>
  <si>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</si>
  <si>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</si>
  <si>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</si>
  <si>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</si>
  <si>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</si>
  <si>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</si>
  <si>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</si>
  <si>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</si>
  <si>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</si>
  <si>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</si>
  <si>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</si>
  <si>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</si>
  <si>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</si>
  <si>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</si>
  <si>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</si>
  <si>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</si>
  <si>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</si>
  <si>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</si>
  <si>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</si>
  <si>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</si>
  <si>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</si>
  <si>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</si>
  <si>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</si>
  <si>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</si>
  <si>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</si>
  <si>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</si>
  <si>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</si>
  <si>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</si>
  <si>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</si>
  <si>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</si>
  <si>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</si>
  <si>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</si>
  <si>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</si>
  <si>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</si>
  <si>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</si>
  <si>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</si>
  <si>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</si>
  <si>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</si>
  <si>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</si>
  <si>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</si>
  <si>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</si>
  <si>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</si>
  <si>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</si>
  <si>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</si>
  <si>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</si>
  <si>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</si>
  <si>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</si>
  <si>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</si>
  <si>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</si>
  <si>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</si>
  <si>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</si>
  <si>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</si>
  <si>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</si>
  <si>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</si>
  <si>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</si>
  <si>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</si>
  <si>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</si>
  <si>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鹿児島県徳之島町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</si>
  <si>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</si>
  <si>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</si>
  <si>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</si>
  <si>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</si>
  <si>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</si>
  <si>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</si>
  <si>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</si>
  <si>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</si>
  <si>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</si>
  <si>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</si>
  <si>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</si>
  <si>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</si>
  <si>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</si>
  <si>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</si>
  <si>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</si>
  <si>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</si>
  <si>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</si>
  <si>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</si>
  <si>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</si>
  <si>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</si>
  <si>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</si>
  <si>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</si>
  <si>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</si>
  <si>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</si>
  <si>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</si>
  <si>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</si>
  <si>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</si>
  <si>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</si>
  <si>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</si>
  <si>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</si>
  <si>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</si>
  <si>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</si>
  <si>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</si>
  <si>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</si>
  <si>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</si>
  <si>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</si>
  <si>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</si>
  <si>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</si>
  <si>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</si>
  <si>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</si>
  <si>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</si>
  <si>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</si>
  <si>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</si>
  <si>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</si>
  <si>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</si>
  <si>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</si>
  <si>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</si>
  <si>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</si>
  <si>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</si>
  <si>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</si>
  <si>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</si>
  <si>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</si>
  <si>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</si>
  <si>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</si>
  <si>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</si>
  <si>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</si>
  <si>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</si>
  <si>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</si>
  <si>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</si>
  <si>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</si>
  <si>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</si>
  <si>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</si>
  <si>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</si>
  <si>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</si>
  <si>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</si>
  <si>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</si>
  <si>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</si>
  <si>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</si>
  <si>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</si>
  <si>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</si>
  <si>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</si>
  <si>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</si>
  <si>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</si>
  <si>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</si>
  <si>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</si>
  <si>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</si>
  <si>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</si>
  <si>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</si>
  <si>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</si>
  <si>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</si>
  <si>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</si>
  <si>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</si>
  <si>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</si>
  <si>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</si>
  <si>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</si>
  <si>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</si>
  <si>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</si>
  <si>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</si>
  <si>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</si>
  <si>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</si>
  <si>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</si>
  <si>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</si>
  <si>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</si>
  <si>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</si>
  <si>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</si>
  <si>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</si>
  <si>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</si>
  <si>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</si>
  <si>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</si>
  <si>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</si>
  <si>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</si>
  <si>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</si>
  <si>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</si>
  <si>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</si>
  <si>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</si>
  <si>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</si>
  <si>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</si>
  <si>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</si>
  <si>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</si>
  <si>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</si>
  <si>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</si>
  <si>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</si>
  <si>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</si>
  <si>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</si>
  <si>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</si>
  <si>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</si>
  <si>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</si>
  <si>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</si>
  <si>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</si>
  <si>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</si>
  <si>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</si>
  <si>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</si>
  <si>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</si>
  <si>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</si>
  <si>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</si>
  <si>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</si>
  <si>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</si>
  <si>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</si>
  <si>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</si>
  <si>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</si>
  <si>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</si>
  <si>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</si>
  <si>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</si>
  <si>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</si>
  <si>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</si>
  <si>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</si>
  <si>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</si>
  <si>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</si>
  <si>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</si>
  <si>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</si>
  <si>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</si>
  <si>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</si>
  <si>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</si>
  <si>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</si>
  <si>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</si>
  <si>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</si>
  <si>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</si>
  <si>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</si>
  <si>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</si>
  <si>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</si>
  <si>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</si>
  <si>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</si>
  <si>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</si>
  <si>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</si>
  <si>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鹿児島県徳之島町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</si>
  <si>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</si>
  <si>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</si>
  <si>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</si>
  <si>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</si>
  <si>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</si>
  <si>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</si>
  <si>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</si>
  <si>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</si>
  <si>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</si>
  <si>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</si>
  <si>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</si>
  <si>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</si>
  <si>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</si>
  <si>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</si>
  <si>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</si>
  <si>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</si>
  <si>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</si>
  <si>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</si>
  <si>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</si>
  <si>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</si>
  <si>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</si>
  <si>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</si>
  <si>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</si>
  <si>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</si>
  <si>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</si>
  <si>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</si>
  <si>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</si>
  <si>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</si>
  <si>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</si>
  <si>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</si>
  <si>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</si>
  <si>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</si>
  <si>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</si>
  <si>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</si>
  <si>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</si>
  <si>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</si>
  <si>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</si>
  <si>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</si>
  <si>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</si>
  <si>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</si>
  <si>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</si>
  <si>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</si>
  <si>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</si>
  <si>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</si>
  <si>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</si>
  <si>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</si>
  <si>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</si>
  <si>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</si>
  <si>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</si>
  <si>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</si>
  <si>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</si>
  <si>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</si>
  <si>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</si>
  <si>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</si>
  <si>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</si>
  <si>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</si>
  <si>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</si>
  <si>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</si>
  <si>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</si>
  <si>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</si>
  <si>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</si>
  <si>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</si>
  <si>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</si>
  <si>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</si>
  <si>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</si>
  <si>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</si>
  <si>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</si>
  <si>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</si>
  <si>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</si>
  <si>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</si>
  <si>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</si>
  <si>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</si>
  <si>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</si>
  <si>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</si>
  <si>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</si>
  <si>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</si>
  <si>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</si>
  <si>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</si>
  <si>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</si>
  <si>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</si>
  <si>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</si>
  <si>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</si>
  <si>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</si>
  <si>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</si>
  <si>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</si>
  <si>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</si>
  <si>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</si>
  <si>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</si>
  <si>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</si>
  <si>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</si>
  <si>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</si>
  <si>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</si>
  <si>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</si>
  <si>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</si>
  <si>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</si>
  <si>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</si>
  <si>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</si>
  <si>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</si>
  <si>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</si>
  <si>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</si>
  <si>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</si>
  <si>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</si>
  <si>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</si>
  <si>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</si>
  <si>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</si>
  <si>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</si>
  <si>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</si>
  <si>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</si>
  <si>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</si>
  <si>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</si>
  <si>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</si>
  <si>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</si>
  <si>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</si>
  <si>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</si>
  <si>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</si>
  <si>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</si>
  <si>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</si>
  <si>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</si>
  <si>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</si>
  <si>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</si>
  <si>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</si>
  <si>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</si>
  <si>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</si>
  <si>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</si>
  <si>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</si>
  <si>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</si>
  <si>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</si>
  <si>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</si>
  <si>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</si>
  <si>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</si>
  <si>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</si>
  <si>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</si>
  <si>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</si>
  <si>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</si>
  <si>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</si>
  <si>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</si>
  <si>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</si>
  <si>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</si>
  <si>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</si>
  <si>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</si>
  <si>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</si>
  <si>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</si>
  <si>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</si>
  <si>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</si>
  <si>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</si>
  <si>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</si>
  <si>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</si>
  <si>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</si>
  <si>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</si>
  <si>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</si>
  <si>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</si>
  <si>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</si>
  <si>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</si>
  <si>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</si>
  <si>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</si>
  <si>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</si>
  <si>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</si>
  <si>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</si>
  <si>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</si>
  <si>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</si>
  <si>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</si>
  <si>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</si>
  <si>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</si>
  <si>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</si>
  <si>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</si>
  <si>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</si>
  <si>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</si>
  <si>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</si>
  <si>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</si>
  <si>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</si>
  <si>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</si>
  <si>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</si>
  <si>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</si>
  <si>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</si>
  <si>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</si>
  <si>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</si>
  <si>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</si>
  <si>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</si>
  <si>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</si>
  <si>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</si>
  <si>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</si>
  <si>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</si>
  <si>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</si>
  <si>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</si>
  <si>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</si>
  <si>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</si>
  <si>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</si>
  <si>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</si>
  <si>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</si>
  <si>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</si>
  <si>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2.38</t>
  </si>
  <si>
    <t>▲ 2.68</t>
  </si>
  <si>
    <t>▲ 2.80</t>
  </si>
  <si>
    <t>▲ 0.12</t>
  </si>
  <si>
    <t>水道事業特別会計</t>
  </si>
  <si>
    <t>一般会計</t>
  </si>
  <si>
    <t>介護保険事業特別会計</t>
  </si>
  <si>
    <t>国民健康保険特別会計</t>
  </si>
  <si>
    <t>後期高齢者医療特別会計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</si>
  <si>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</si>
  <si>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</si>
  <si>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</si>
  <si>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</si>
  <si>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</si>
  <si>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</si>
  <si>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</si>
  <si>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</si>
  <si>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</si>
  <si>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</si>
  <si>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</si>
  <si>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</si>
  <si>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</si>
  <si>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</si>
  <si>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</si>
  <si>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</si>
  <si>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</si>
  <si>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</si>
  <si>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</si>
  <si>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ふるさと思いやり基金</t>
    <rPh sb="4" eb="5">
      <t>オモ</t>
    </rPh>
    <rPh sb="8" eb="10">
      <t>キキン</t>
    </rPh>
    <phoneticPr fontId="5"/>
  </si>
  <si>
    <t>庁舎整備基金</t>
    <rPh sb="0" eb="2">
      <t>チョウシャ</t>
    </rPh>
    <rPh sb="2" eb="4">
      <t>セイビ</t>
    </rPh>
    <rPh sb="4" eb="6">
      <t>キキン</t>
    </rPh>
    <phoneticPr fontId="5"/>
  </si>
  <si>
    <t>徳之島用水基金</t>
    <rPh sb="0" eb="3">
      <t>トクノシマ</t>
    </rPh>
    <rPh sb="3" eb="5">
      <t>ヨウスイ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</si>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</sst>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2B22-4532-B338-E73A5DA43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62511</c:v>
                </c:pt>
                <c:pt idx="1">
                  <c:v>107491</c:v>
                </c:pt>
                <c:pt idx="2">
                  <c:v>99851</c:v>
                </c:pt>
                <c:pt idx="3">
                  <c:v>99695</c:v>
                </c:pt>
                <c:pt idx="4">
                  <c:v>195162</c:v>
                </c:pt>
              </c:numCache>
            </c:numRef>
          </c:val>
          <c:smooth val="0"/>
          <c:extLst>
            <c:ext xmlns:c16="http://schemas.microsoft.com/office/drawing/2014/chart" uri="{C3380CC4-5D6E-409C-BE32-E72D297353CC}">
              <c16:uniqueId val="{00000001-2B22-4532-B338-E73A5DA434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5.91</c:v>
                </c:pt>
                <c:pt idx="1">
                  <c:v>3.2</c:v>
                </c:pt>
                <c:pt idx="2">
                  <c:v>3.92</c:v>
                </c:pt>
                <c:pt idx="3">
                  <c:v>3.36</c:v>
                </c:pt>
                <c:pt idx="4">
                  <c:v>4.08</c:v>
                </c:pt>
              </c:numCache>
            </c:numRef>
          </c:val>
          <c:extLst>
            <c:ext xmlns:c16="http://schemas.microsoft.com/office/drawing/2014/chart" uri="{C3380CC4-5D6E-409C-BE32-E72D297353CC}">
              <c16:uniqueId val="{00000000-17FC-4F4A-B58B-7727FA566F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19.57</c:v>
                </c:pt>
                <c:pt idx="1">
                  <c:v>22.58</c:v>
                </c:pt>
                <c:pt idx="2">
                  <c:v>23.83</c:v>
                </c:pt>
                <c:pt idx="3">
                  <c:v>24.21</c:v>
                </c:pt>
                <c:pt idx="4">
                  <c:v>23.58</c:v>
                </c:pt>
              </c:numCache>
            </c:numRef>
          </c:val>
          <c:extLst>
            <c:ext xmlns:c16="http://schemas.microsoft.com/office/drawing/2014/chart" uri="{C3380CC4-5D6E-409C-BE32-E72D297353CC}">
              <c16:uniqueId val="{00000001-17FC-4F4A-B58B-7727FA566F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-2.68</c:v>
                </c:pt>
                <c:pt idx="2">
                  <c:v>0.78</c:v>
                </c:pt>
                <c:pt idx="3">
                  <c:v>-2.8</c:v>
                </c:pt>
                <c:pt idx="4">
                  <c:v>-0.12</c:v>
                </c:pt>
              </c:numCache>
            </c:numRef>
          </c:val>
          <c:smooth val="0"/>
          <c:extLst>
            <c:ext xmlns:c16="http://schemas.microsoft.com/office/drawing/2014/chart" uri="{C3380CC4-5D6E-409C-BE32-E72D297353CC}">
              <c16:uniqueId val="{00000002-17FC-4F4A-B58B-7727FA566F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0.08</c:v>
                </c:pt>
                <c:pt idx="6">
                  <c:v>#N/A</c:v>
                </c:pt>
                <c:pt idx="7">
                  <c:v>0</c:v>
                </c:pt>
                <c:pt idx="8">
                  <c:v>0</c:v>
                </c:pt>
                <c:pt idx="9">
                  <c:v>0</c:v>
                </c:pt>
              </c:numCache>
            </c:numRef>
          </c:val>
          <c:extLst>
            <c:ext xmlns:c16="http://schemas.microsoft.com/office/drawing/2014/chart" uri="{C3380CC4-5D6E-409C-BE32-E72D297353CC}">
              <c16:uniqueId val="{00000000-0B9F-4B60-A992-E7F4DF48FA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9F-4B60-A992-E7F4DF48FA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9F-4B60-A992-E7F4DF48FA9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B9F-4B60-A992-E7F4DF48FA9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B9F-4B60-A992-E7F4DF48FA9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5-0B9F-4B60-A992-E7F4DF48FA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0.57999999999999996</c:v>
                </c:pt>
                <c:pt idx="2">
                  <c:v>#N/A</c:v>
                </c:pt>
                <c:pt idx="3">
                  <c:v>0.66</c:v>
                </c:pt>
                <c:pt idx="4">
                  <c:v>#N/A</c:v>
                </c:pt>
                <c:pt idx="5">
                  <c:v>0.67</c:v>
                </c:pt>
                <c:pt idx="6">
                  <c:v>#N/A</c:v>
                </c:pt>
                <c:pt idx="7">
                  <c:v>0.31</c:v>
                </c:pt>
                <c:pt idx="8">
                  <c:v>#N/A</c:v>
                </c:pt>
                <c:pt idx="9">
                  <c:v>0.42</c:v>
                </c:pt>
              </c:numCache>
            </c:numRef>
          </c:val>
          <c:extLst>
            <c:ext xmlns:c16="http://schemas.microsoft.com/office/drawing/2014/chart" uri="{C3380CC4-5D6E-409C-BE32-E72D297353CC}">
              <c16:uniqueId val="{00000006-0B9F-4B60-A992-E7F4DF48FA9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1.07</c:v>
                </c:pt>
                <c:pt idx="4">
                  <c:v>#N/A</c:v>
                </c:pt>
                <c:pt idx="5">
                  <c:v>0.99</c:v>
                </c:pt>
                <c:pt idx="6">
                  <c:v>#N/A</c:v>
                </c:pt>
                <c:pt idx="7">
                  <c:v>0.93</c:v>
                </c:pt>
                <c:pt idx="8">
                  <c:v>#N/A</c:v>
                </c:pt>
                <c:pt idx="9">
                  <c:v>0.73</c:v>
                </c:pt>
              </c:numCache>
            </c:numRef>
          </c:val>
          <c:extLst>
            <c:ext xmlns:c16="http://schemas.microsoft.com/office/drawing/2014/chart" uri="{C3380CC4-5D6E-409C-BE32-E72D297353CC}">
              <c16:uniqueId val="{00000007-0B9F-4B60-A992-E7F4DF48FA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c:v>
                </c:pt>
                <c:pt idx="2">
                  <c:v>#N/A</c:v>
                </c:pt>
                <c:pt idx="3">
                  <c:v>3.19</c:v>
                </c:pt>
                <c:pt idx="4">
                  <c:v>#N/A</c:v>
                </c:pt>
                <c:pt idx="5">
                  <c:v>3.92</c:v>
                </c:pt>
                <c:pt idx="6">
                  <c:v>#N/A</c:v>
                </c:pt>
                <c:pt idx="7">
                  <c:v>3.35</c:v>
                </c:pt>
                <c:pt idx="8">
                  <c:v>#N/A</c:v>
                </c:pt>
                <c:pt idx="9">
                  <c:v>4.07</c:v>
                </c:pt>
              </c:numCache>
            </c:numRef>
          </c:val>
          <c:extLst>
            <c:ext xmlns:c16="http://schemas.microsoft.com/office/drawing/2014/chart" uri="{C3380CC4-5D6E-409C-BE32-E72D297353CC}">
              <c16:uniqueId val="{00000008-0B9F-4B60-A992-E7F4DF48FA9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c:v>
                </c:pt>
                <c:pt idx="2">
                  <c:v>#N/A</c:v>
                </c:pt>
                <c:pt idx="3">
                  <c:v>4.13</c:v>
                </c:pt>
                <c:pt idx="4">
                  <c:v>#N/A</c:v>
                </c:pt>
                <c:pt idx="5">
                  <c:v>5.0199999999999996</c:v>
                </c:pt>
                <c:pt idx="6">
                  <c:v>#N/A</c:v>
                </c:pt>
                <c:pt idx="7">
                  <c:v>4.54</c:v>
                </c:pt>
                <c:pt idx="8">
                  <c:v>#N/A</c:v>
                </c:pt>
                <c:pt idx="9">
                  <c:v>5.79</c:v>
                </c:pt>
              </c:numCache>
            </c:numRef>
          </c:val>
          <c:extLst>
            <c:ext xmlns:c16="http://schemas.microsoft.com/office/drawing/2014/chart" uri="{C3380CC4-5D6E-409C-BE32-E72D297353CC}">
              <c16:uniqueId val="{00000009-0B9F-4B60-A992-E7F4DF48FA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c:v>
                </c:pt>
                <c:pt idx="5">
                  <c:v>765</c:v>
                </c:pt>
                <c:pt idx="8">
                  <c:v>1094</c:v>
                </c:pt>
                <c:pt idx="11">
                  <c:v>745</c:v>
                </c:pt>
                <c:pt idx="14">
                  <c:v>748</c:v>
                </c:pt>
              </c:numCache>
            </c:numRef>
          </c:val>
          <c:extLst>
            <c:ext xmlns:c16="http://schemas.microsoft.com/office/drawing/2014/chart" uri="{C3380CC4-5D6E-409C-BE32-E72D297353CC}">
              <c16:uniqueId val="{00000000-607A-489F-B94B-273F6BE218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7A-489F-B94B-273F6BE218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277</c:v>
                </c:pt>
                <c:pt idx="9">
                  <c:v>0</c:v>
                </c:pt>
                <c:pt idx="12">
                  <c:v>0</c:v>
                </c:pt>
              </c:numCache>
            </c:numRef>
          </c:val>
          <c:extLst>
            <c:ext xmlns:c16="http://schemas.microsoft.com/office/drawing/2014/chart" uri="{C3380CC4-5D6E-409C-BE32-E72D297353CC}">
              <c16:uniqueId val="{00000002-607A-489F-B94B-273F6BE218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169</c:v>
                </c:pt>
                <c:pt idx="3">
                  <c:v>124</c:v>
                </c:pt>
                <c:pt idx="6">
                  <c:v>36</c:v>
                </c:pt>
                <c:pt idx="9">
                  <c:v>35</c:v>
                </c:pt>
                <c:pt idx="12">
                  <c:v>30</c:v>
                </c:pt>
              </c:numCache>
            </c:numRef>
          </c:val>
          <c:extLst>
            <c:ext xmlns:c16="http://schemas.microsoft.com/office/drawing/2014/chart" uri="{C3380CC4-5D6E-409C-BE32-E72D297353CC}">
              <c16:uniqueId val="{00000003-607A-489F-B94B-273F6BE218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157</c:v>
                </c:pt>
                <c:pt idx="6">
                  <c:v>172</c:v>
                </c:pt>
                <c:pt idx="9">
                  <c:v>179</c:v>
                </c:pt>
                <c:pt idx="12">
                  <c:v>227</c:v>
                </c:pt>
              </c:numCache>
            </c:numRef>
          </c:val>
          <c:extLst>
            <c:ext xmlns:c16="http://schemas.microsoft.com/office/drawing/2014/chart" uri="{C3380CC4-5D6E-409C-BE32-E72D297353CC}">
              <c16:uniqueId val="{00000004-607A-489F-B94B-273F6BE218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7A-489F-B94B-273F6BE218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7A-489F-B94B-273F6BE218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833</c:v>
                </c:pt>
                <c:pt idx="3">
                  <c:v>817</c:v>
                </c:pt>
                <c:pt idx="6">
                  <c:v>823</c:v>
                </c:pt>
                <c:pt idx="9">
                  <c:v>812</c:v>
                </c:pt>
                <c:pt idx="12">
                  <c:v>807</c:v>
                </c:pt>
              </c:numCache>
            </c:numRef>
          </c:val>
          <c:extLst>
            <c:ext xmlns:c16="http://schemas.microsoft.com/office/drawing/2014/chart" uri="{C3380CC4-5D6E-409C-BE32-E72D297353CC}">
              <c16:uniqueId val="{00000007-607A-489F-B94B-273F6BE218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358</c:v>
                </c:pt>
                <c:pt idx="2">
                  <c:v>#N/A</c:v>
                </c:pt>
                <c:pt idx="3">
                  <c:v>#N/A</c:v>
                </c:pt>
                <c:pt idx="4">
                  <c:v>334</c:v>
                </c:pt>
                <c:pt idx="5">
                  <c:v>#N/A</c:v>
                </c:pt>
                <c:pt idx="6">
                  <c:v>#N/A</c:v>
                </c:pt>
                <c:pt idx="7">
                  <c:v>214</c:v>
                </c:pt>
                <c:pt idx="8">
                  <c:v>#N/A</c:v>
                </c:pt>
                <c:pt idx="9">
                  <c:v>#N/A</c:v>
                </c:pt>
                <c:pt idx="10">
                  <c:v>281</c:v>
                </c:pt>
                <c:pt idx="11">
                  <c:v>#N/A</c:v>
                </c:pt>
                <c:pt idx="12">
                  <c:v>#N/A</c:v>
                </c:pt>
                <c:pt idx="13">
                  <c:v>316</c:v>
                </c:pt>
                <c:pt idx="14">
                  <c:v>#N/A</c:v>
                </c:pt>
              </c:numCache>
            </c:numRef>
          </c:val>
          <c:smooth val="0"/>
          <c:extLst>
            <c:ext xmlns:c16="http://schemas.microsoft.com/office/drawing/2014/chart" uri="{C3380CC4-5D6E-409C-BE32-E72D297353CC}">
              <c16:uniqueId val="{00000008-607A-489F-B94B-273F6BE218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6418</c:v>
                </c:pt>
                <c:pt idx="5">
                  <c:v>6311</c:v>
                </c:pt>
                <c:pt idx="8">
                  <c:v>6294</c:v>
                </c:pt>
                <c:pt idx="11">
                  <c:v>6349</c:v>
                </c:pt>
                <c:pt idx="14">
                  <c:v>7178</c:v>
                </c:pt>
              </c:numCache>
            </c:numRef>
          </c:val>
          <c:extLst>
            <c:ext xmlns:c16="http://schemas.microsoft.com/office/drawing/2014/chart" uri="{C3380CC4-5D6E-409C-BE32-E72D297353CC}">
              <c16:uniqueId val="{00000000-48E8-47E3-93B0-0A9B7E9F59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966</c:v>
                </c:pt>
                <c:pt idx="5">
                  <c:v>921</c:v>
                </c:pt>
                <c:pt idx="8">
                  <c:v>854</c:v>
                </c:pt>
                <c:pt idx="11">
                  <c:v>828</c:v>
                </c:pt>
                <c:pt idx="14">
                  <c:v>846</c:v>
                </c:pt>
              </c:numCache>
            </c:numRef>
          </c:val>
          <c:extLst>
            <c:ext xmlns:c16="http://schemas.microsoft.com/office/drawing/2014/chart" uri="{C3380CC4-5D6E-409C-BE32-E72D297353CC}">
              <c16:uniqueId val="{00000001-48E8-47E3-93B0-0A9B7E9F59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2278</c:v>
                </c:pt>
                <c:pt idx="5">
                  <c:v>2642</c:v>
                </c:pt>
                <c:pt idx="8">
                  <c:v>2766</c:v>
                </c:pt>
                <c:pt idx="11">
                  <c:v>3203</c:v>
                </c:pt>
                <c:pt idx="14">
                  <c:v>3462</c:v>
                </c:pt>
              </c:numCache>
            </c:numRef>
          </c:val>
          <c:extLst>
            <c:ext xmlns:c16="http://schemas.microsoft.com/office/drawing/2014/chart" uri="{C3380CC4-5D6E-409C-BE32-E72D297353CC}">
              <c16:uniqueId val="{00000002-48E8-47E3-93B0-0A9B7E9F59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E8-47E3-93B0-0A9B7E9F59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E8-47E3-93B0-0A9B7E9F59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E8-47E3-93B0-0A9B7E9F59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565</c:v>
                </c:pt>
                <c:pt idx="3">
                  <c:v>470</c:v>
                </c:pt>
                <c:pt idx="6">
                  <c:v>357</c:v>
                </c:pt>
                <c:pt idx="9">
                  <c:v>306</c:v>
                </c:pt>
                <c:pt idx="12">
                  <c:v>189</c:v>
                </c:pt>
              </c:numCache>
            </c:numRef>
          </c:val>
          <c:extLst>
            <c:ext xmlns:c16="http://schemas.microsoft.com/office/drawing/2014/chart" uri="{C3380CC4-5D6E-409C-BE32-E72D297353CC}">
              <c16:uniqueId val="{00000006-48E8-47E3-93B0-0A9B7E9F59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266</c:v>
                </c:pt>
                <c:pt idx="3">
                  <c:v>152</c:v>
                </c:pt>
                <c:pt idx="6">
                  <c:v>119</c:v>
                </c:pt>
                <c:pt idx="9">
                  <c:v>122</c:v>
                </c:pt>
                <c:pt idx="12">
                  <c:v>90</c:v>
                </c:pt>
              </c:numCache>
            </c:numRef>
          </c:val>
          <c:extLst>
            <c:ext xmlns:c16="http://schemas.microsoft.com/office/drawing/2014/chart" uri="{C3380CC4-5D6E-409C-BE32-E72D297353CC}">
              <c16:uniqueId val="{00000007-48E8-47E3-93B0-0A9B7E9F59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2013</c:v>
                </c:pt>
                <c:pt idx="3">
                  <c:v>1970</c:v>
                </c:pt>
                <c:pt idx="6">
                  <c:v>1863</c:v>
                </c:pt>
                <c:pt idx="9">
                  <c:v>1837</c:v>
                </c:pt>
                <c:pt idx="12">
                  <c:v>1714</c:v>
                </c:pt>
              </c:numCache>
            </c:numRef>
          </c:val>
          <c:extLst>
            <c:ext xmlns:c16="http://schemas.microsoft.com/office/drawing/2014/chart" uri="{C3380CC4-5D6E-409C-BE32-E72D297353CC}">
              <c16:uniqueId val="{00000008-48E8-47E3-93B0-0A9B7E9F59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585</c:v>
                </c:pt>
                <c:pt idx="3">
                  <c:v>584</c:v>
                </c:pt>
                <c:pt idx="6">
                  <c:v>245</c:v>
                </c:pt>
                <c:pt idx="9">
                  <c:v>244</c:v>
                </c:pt>
                <c:pt idx="12">
                  <c:v>244</c:v>
                </c:pt>
              </c:numCache>
            </c:numRef>
          </c:val>
          <c:extLst>
            <c:ext xmlns:c16="http://schemas.microsoft.com/office/drawing/2014/chart" uri="{C3380CC4-5D6E-409C-BE32-E72D297353CC}">
              <c16:uniqueId val="{00000009-48E8-47E3-93B0-0A9B7E9F59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8043</c:v>
                </c:pt>
                <c:pt idx="3">
                  <c:v>7946</c:v>
                </c:pt>
                <c:pt idx="6">
                  <c:v>7990</c:v>
                </c:pt>
                <c:pt idx="9">
                  <c:v>7880</c:v>
                </c:pt>
                <c:pt idx="12">
                  <c:v>8297</c:v>
                </c:pt>
              </c:numCache>
            </c:numRef>
          </c:val>
          <c:extLst>
            <c:ext xmlns:c16="http://schemas.microsoft.com/office/drawing/2014/chart" uri="{C3380CC4-5D6E-409C-BE32-E72D297353CC}">
              <c16:uniqueId val="{0000000A-48E8-47E3-93B0-0A9B7E9F59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1810</c:v>
                </c:pt>
                <c:pt idx="2">
                  <c:v>#N/A</c:v>
                </c:pt>
                <c:pt idx="3">
                  <c:v>#N/A</c:v>
                </c:pt>
                <c:pt idx="4">
                  <c:v>1248</c:v>
                </c:pt>
                <c:pt idx="5">
                  <c:v>#N/A</c:v>
                </c:pt>
                <c:pt idx="6">
                  <c:v>#N/A</c:v>
                </c:pt>
                <c:pt idx="7">
                  <c:v>660</c:v>
                </c:pt>
                <c:pt idx="8">
                  <c:v>#N/A</c:v>
                </c:pt>
                <c:pt idx="9">
                  <c:v>#N/A</c:v>
                </c:pt>
                <c:pt idx="10">
                  <c:v>10</c:v>
                </c:pt>
                <c:pt idx="11">
                  <c:v>#N/A</c:v>
                </c:pt>
                <c:pt idx="12">
                  <c:v>#N/A</c:v>
                </c:pt>
                <c:pt idx="13">
                  <c:v>0</c:v>
                </c:pt>
                <c:pt idx="14">
                  <c:v>#N/A</c:v>
                </c:pt>
              </c:numCache>
            </c:numRef>
          </c:val>
          <c:smooth val="0"/>
          <c:extLst>
            <c:ext xmlns:c16="http://schemas.microsoft.com/office/drawing/2014/chart" uri="{C3380CC4-5D6E-409C-BE32-E72D297353CC}">
              <c16:uniqueId val="{0000000B-48E8-47E3-93B0-0A9B7E9F59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1128</c:v>
                </c:pt>
                <c:pt idx="1">
                  <c:v>1121</c:v>
                </c:pt>
                <c:pt idx="2">
                  <c:v>1150</c:v>
                </c:pt>
              </c:numCache>
            </c:numRef>
          </c:val>
          <c:extLst>
            <c:ext xmlns:c16="http://schemas.microsoft.com/office/drawing/2014/chart" uri="{C3380CC4-5D6E-409C-BE32-E72D297353CC}">
              <c16:uniqueId val="{00000000-7CB9-42C4-8F21-BE3382F92E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7CB9-42C4-8F21-BE3382F92E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976</c:v>
                </c:pt>
                <c:pt idx="1">
                  <c:v>1422</c:v>
                </c:pt>
                <c:pt idx="2">
                  <c:v>1674</c:v>
                </c:pt>
              </c:numCache>
            </c:numRef>
          </c:val>
          <c:extLst>
            <c:ext xmlns:c16="http://schemas.microsoft.com/office/drawing/2014/chart" uri="{C3380CC4-5D6E-409C-BE32-E72D297353CC}">
              <c16:uniqueId val="{00000002-7CB9-42C4-8F21-BE3382F92E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人口減少や高齢化等に加え、町内に中心となる産業や大型事業所等が少なく、財政基盤が脆弱なため、類似団体内平均値を下回っている。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財政基盤強化のため更なる歳出削減を図るほか、税及び使用料等の収納率の向上を図ることにより、安定した一般財源の確保、行財政の効率化・健全化に努める。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％低下しており、類似団体平均よりも下回っている。これは、分母である歳入経常一般財源の地方交付税の増加、また分子である一般財源充当の人件費や臨時的事業の増加によるものである。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今後も人件費の歳出は、年々増加の傾向にあるため、事業内容の精査を行うことで削減を図り、経常収支比率の抑制に努める。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864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4619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62</xdr:row>
      <xdr:rowOff>149013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461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前年度よりも増加しており、年々増加傾向にある。人件費については、指定管理者制度や民間委託等の推進に取り組むほか、物件費の中でも特に割合を占めている需用費についても、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また、近年増加傾向にある維持補修費についても、類似団体内平均値より低いコストではあるが、今後老朽化を迎える施設が多数あるため公共施設等総合管理計画に基づき、適切な維持管理に努める。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70033</xdr:rowOff>
    </xdr:from>
    <xdr:to>
      <xdr:col>23</xdr:col>
      <xdr:colOff>133350</xdr:colOff>
      <xdr:row>82</xdr:row>
      <xdr:rowOff>83711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8933"/>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41584</xdr:rowOff>
    </xdr:from>
    <xdr:to>
      <xdr:col>19</xdr:col>
      <xdr:colOff>133350</xdr:colOff>
      <xdr:row>82</xdr:row>
      <xdr:rowOff>70033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0484"/>
          <a:ext cx="889000" cy="2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155839</xdr:rowOff>
    </xdr:from>
    <xdr:to>
      <xdr:col>15</xdr:col>
      <xdr:colOff>82550</xdr:colOff>
      <xdr:row>82</xdr:row>
      <xdr:rowOff>41584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43289"/>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134307</xdr:rowOff>
    </xdr:from>
    <xdr:to>
      <xdr:col>11</xdr:col>
      <xdr:colOff>31750</xdr:colOff>
      <xdr:row>81</xdr:row>
      <xdr:rowOff>155839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1757"/>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32911</xdr:rowOff>
    </xdr:from>
    <xdr:to>
      <xdr:col>23</xdr:col>
      <xdr:colOff>184150</xdr:colOff>
      <xdr:row>82</xdr:row>
      <xdr:rowOff>134511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6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19233</xdr:rowOff>
    </xdr:from>
    <xdr:to>
      <xdr:col>19</xdr:col>
      <xdr:colOff>184150</xdr:colOff>
      <xdr:row>82</xdr:row>
      <xdr:rowOff>120833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105610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6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162234</xdr:rowOff>
    </xdr:from>
    <xdr:to>
      <xdr:col>15</xdr:col>
      <xdr:colOff>133350</xdr:colOff>
      <xdr:row>82</xdr:row>
      <xdr:rowOff>92384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105039</xdr:rowOff>
    </xdr:from>
    <xdr:to>
      <xdr:col>11</xdr:col>
      <xdr:colOff>82550</xdr:colOff>
      <xdr:row>82</xdr:row>
      <xdr:rowOff>35189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19966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83507</xdr:rowOff>
    </xdr:from>
    <xdr:to>
      <xdr:col>7</xdr:col>
      <xdr:colOff>31750</xdr:colOff>
      <xdr:row>82</xdr:row>
      <xdr:rowOff>13657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169884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74084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39500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153609</xdr:rowOff>
    </xdr:from>
    <xdr:to>
      <xdr:col>77</xdr:col>
      <xdr:colOff>44450</xdr:colOff>
      <xdr:row>81</xdr:row>
      <xdr:rowOff>74084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38696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153609</xdr:rowOff>
    </xdr:from>
    <xdr:to>
      <xdr:col>72</xdr:col>
      <xdr:colOff>203200</xdr:colOff>
      <xdr:row>80</xdr:row>
      <xdr:rowOff>153609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3869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153609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8121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102809</xdr:rowOff>
    </xdr:from>
    <xdr:to>
      <xdr:col>73</xdr:col>
      <xdr:colOff>44450</xdr:colOff>
      <xdr:row>81</xdr:row>
      <xdr:rowOff>32959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43136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102809</xdr:rowOff>
    </xdr:from>
    <xdr:to>
      <xdr:col>68</xdr:col>
      <xdr:colOff>203200</xdr:colOff>
      <xdr:row>81</xdr:row>
      <xdr:rowOff>32959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43136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年々上昇傾向にあったが、　昨年度と比較すると減となっており、類似団体内平均値との差も小さくなっている。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月に策定された徳之島町定員管理計画に基づき、中長期的な視線のもと、行政改革による行政機構の見直しを図り、適正な定員管理に努める。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406</xdr:rowOff>
    </xdr:from>
    <xdr:to>
      <xdr:col>81</xdr:col>
      <xdr:colOff>44450</xdr:colOff>
      <xdr:row>63</xdr:row>
      <xdr:rowOff>17297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0175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148692</xdr:rowOff>
    </xdr:from>
    <xdr:to>
      <xdr:col>77</xdr:col>
      <xdr:colOff>44450</xdr:colOff>
      <xdr:row>63</xdr:row>
      <xdr:rowOff>17297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8592"/>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131800</xdr:rowOff>
    </xdr:from>
    <xdr:to>
      <xdr:col>72</xdr:col>
      <xdr:colOff>203200</xdr:colOff>
      <xdr:row>62</xdr:row>
      <xdr:rowOff>148692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6170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112496</xdr:rowOff>
    </xdr:from>
    <xdr:to>
      <xdr:col>68</xdr:col>
      <xdr:colOff>152400</xdr:colOff>
      <xdr:row>62</xdr:row>
      <xdr:rowOff>131800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42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121056</xdr:rowOff>
    </xdr:from>
    <xdr:to>
      <xdr:col>81</xdr:col>
      <xdr:colOff>95250</xdr:colOff>
      <xdr:row>63</xdr:row>
      <xdr:rowOff>51206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93133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137947</xdr:rowOff>
    </xdr:from>
    <xdr:to>
      <xdr:col>77</xdr:col>
      <xdr:colOff>95250</xdr:colOff>
      <xdr:row>63</xdr:row>
      <xdr:rowOff>68097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52874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4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97892</xdr:rowOff>
    </xdr:from>
    <xdr:to>
      <xdr:col>73</xdr:col>
      <xdr:colOff>44450</xdr:colOff>
      <xdr:row>63</xdr:row>
      <xdr:rowOff>28042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81000</xdr:rowOff>
    </xdr:from>
    <xdr:to>
      <xdr:col>68</xdr:col>
      <xdr:colOff>203200</xdr:colOff>
      <xdr:row>63</xdr:row>
      <xdr:rowOff>11150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167377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9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61696</xdr:rowOff>
    </xdr:from>
    <xdr:to>
      <xdr:col>64</xdr:col>
      <xdr:colOff>152400</xdr:colOff>
      <xdr:row>62</xdr:row>
      <xdr:rowOff>163296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実質公債費比率は、事業の抑制・既発債の償還終了などにより元利償還金が減少したことにより、前年度比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元利償還開始や、公営企業への元利償還金に対する繰出金の増加などに伴い、数値の上昇が予想されるため、引き続き地方債の新規発行の抑制や有利な起債を活用し、数値の上昇を抑え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47244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622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6096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54356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06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基準財政需要額算入見込額の増加やふるさと納税の推進によりふるさと思いやり基金が増加したことなどによる充当可能基金への積み立てを行ったことにより、年々改善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しかし、今後も引き続き公営企業への元利償還金に対する繰出金の増加、大型事業実施による財政負担が懸念されるため、適切な地方債の発行や事業計画の見直しに努める。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143425</xdr:rowOff>
    </xdr:from>
    <xdr:to>
      <xdr:col>77</xdr:col>
      <xdr:colOff>44450</xdr:colOff>
      <xdr:row>14</xdr:row>
      <xdr:rowOff>102277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722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102277</xdr:rowOff>
    </xdr:from>
    <xdr:to>
      <xdr:col>72</xdr:col>
      <xdr:colOff>203200</xdr:colOff>
      <xdr:row>15</xdr:row>
      <xdr:rowOff>49869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02577"/>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30878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3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49869</xdr:rowOff>
    </xdr:from>
    <xdr:to>
      <xdr:col>68</xdr:col>
      <xdr:colOff>152400</xdr:colOff>
      <xdr:row>15</xdr:row>
      <xdr:rowOff>166497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21619"/>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92625</xdr:rowOff>
    </xdr:from>
    <xdr:to>
      <xdr:col>77</xdr:col>
      <xdr:colOff>95250</xdr:colOff>
      <xdr:row>14</xdr:row>
      <xdr:rowOff>22775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32952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9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51477</xdr:rowOff>
    </xdr:from>
    <xdr:to>
      <xdr:col>73</xdr:col>
      <xdr:colOff>44450</xdr:colOff>
      <xdr:row>14</xdr:row>
      <xdr:rowOff>153077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170519</xdr:rowOff>
    </xdr:from>
    <xdr:to>
      <xdr:col>68</xdr:col>
      <xdr:colOff>203200</xdr:colOff>
      <xdr:row>15</xdr:row>
      <xdr:rowOff>100669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85446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5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115697</xdr:rowOff>
    </xdr:from>
    <xdr:to>
      <xdr:col>64</xdr:col>
      <xdr:colOff>152400</xdr:colOff>
      <xdr:row>16</xdr:row>
      <xdr:rowOff>45847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30624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人件費は、年々増加しており類似団体内平均値より高い水準となっている。これは、人口に対する職員の多さによるものであり、今後も平成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xdr:rowOff>
    </xdr:from>
    <xdr:to>
      <xdr:col>24</xdr:col>
      <xdr:colOff>25400</xdr:colOff>
      <xdr:row>35</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65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34</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％減少しており、類似団体内平均値を下回っている。これは、会計年度任用職員制度が導入されたことで賃金が報酬となったため物件費が減少したと考えられる。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また、総合食品加工センターにおいての食品加工に係る費用が特に割合を占めているため、今後は事業内容の精査を行いコスト削減を検討していく。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637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84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9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60325</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03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123825</xdr:rowOff>
    </xdr:from>
    <xdr:to>
      <xdr:col>82</xdr:col>
      <xdr:colOff>158750</xdr:colOff>
      <xdr:row>16</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140352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％の削減となっている。社会保障経費については、今後も自然増が予想されるため抑制は難しいが、資格審査等の適正化や各種手当の見直し、予防事業の活用等を行い削減に努める。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60325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948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377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22225</xdr:rowOff>
    </xdr:from>
    <xdr:to>
      <xdr:col>11</xdr:col>
      <xdr:colOff>9525</xdr:colOff>
      <xdr:row>55</xdr:row>
      <xdr:rowOff>88900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519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xdr:rowOff>
    </xdr:from>
    <xdr:to>
      <xdr:col>20</xdr:col>
      <xdr:colOff>38100</xdr:colOff>
      <xdr:row>56</xdr:row>
      <xdr:rowOff>111125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95902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142875</xdr:rowOff>
    </xdr:from>
    <xdr:to>
      <xdr:col>6</xdr:col>
      <xdr:colOff>171450</xdr:colOff>
      <xdr:row>55</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83202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％減少しており、類似団体内平均値よりも低い数値となっている。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前年度より減少しているが、近年の公営企業の大型事業実施により、今後も元利償還金に対する繰出金の増加も想定されるため、独立採算の原点に立ち返り、使用料の見直しも含め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7718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2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87812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425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48623</xdr:rowOff>
    </xdr:from>
    <xdr:to>
      <xdr:col>69</xdr:col>
      <xdr:colOff>92075</xdr:colOff>
      <xdr:row>58</xdr:row>
      <xdr:rowOff>87812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92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年度から実施している「補助金等評価委員会」による評価を予算に反映している結果、年々減少していたが、近年微増している。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各種団体への補助金については、慣例的なものが多いため、同委員会を今後も継続的に開催し、補助金交付が適当であるか、効果が十分に発揮されているか検証を行う。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22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168148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42418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今後は近年行ってきた大型事業の償還開始や新規の大型事業の実施等により増加するため、長期的視点のもと、新規事業と事業債発行とのバランスを図り数値の上昇を抑制する。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83565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今後も経常的な歳出の削減を図り、経常収支比率の抑制に努める。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66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886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88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33274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24450</xdr:rowOff>
    </xdr:from>
    <xdr:to>
      <xdr:col>29</xdr:col>
      <xdr:colOff>127000</xdr:colOff>
      <xdr:row>16</xdr:row>
      <xdr:rowOff>95263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5275"/>
          <a:ext cx="647700" cy="7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95263</xdr:rowOff>
    </xdr:from>
    <xdr:to>
      <xdr:col>26</xdr:col>
      <xdr:colOff>50800</xdr:colOff>
      <xdr:row>16</xdr:row>
      <xdr:rowOff>111295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088"/>
          <a:ext cx="698500" cy="1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111295</xdr:rowOff>
    </xdr:from>
    <xdr:to>
      <xdr:col>22</xdr:col>
      <xdr:colOff>114300</xdr:colOff>
      <xdr:row>16</xdr:row>
      <xdr:rowOff>142194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2120"/>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142194</xdr:rowOff>
    </xdr:from>
    <xdr:to>
      <xdr:col>18</xdr:col>
      <xdr:colOff>177800</xdr:colOff>
      <xdr:row>17</xdr:row>
      <xdr:rowOff>13127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3019"/>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145100</xdr:rowOff>
    </xdr:from>
    <xdr:to>
      <xdr:col>29</xdr:col>
      <xdr:colOff>177800</xdr:colOff>
      <xdr:row>16</xdr:row>
      <xdr:rowOff>75250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161627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44463</xdr:rowOff>
    </xdr:from>
    <xdr:to>
      <xdr:col>26</xdr:col>
      <xdr:colOff>101600</xdr:colOff>
      <xdr:row>16</xdr:row>
      <xdr:rowOff>146063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60495</xdr:rowOff>
    </xdr:from>
    <xdr:to>
      <xdr:col>22</xdr:col>
      <xdr:colOff>165100</xdr:colOff>
      <xdr:row>16</xdr:row>
      <xdr:rowOff>162095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91394</xdr:rowOff>
    </xdr:from>
    <xdr:to>
      <xdr:col>19</xdr:col>
      <xdr:colOff>38100</xdr:colOff>
      <xdr:row>17</xdr:row>
      <xdr:rowOff>21544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133777</xdr:rowOff>
    </xdr:from>
    <xdr:to>
      <xdr:col>15</xdr:col>
      <xdr:colOff>101600</xdr:colOff>
      <xdr:row>17</xdr:row>
      <xdr:rowOff>63927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339598</xdr:rowOff>
    </xdr:from>
    <xdr:to>
      <xdr:col>29</xdr:col>
      <xdr:colOff>127000</xdr:colOff>
      <xdr:row>35</xdr:row>
      <xdr:rowOff>68345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07048"/>
          <a:ext cx="6477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68345</xdr:rowOff>
    </xdr:from>
    <xdr:to>
      <xdr:col>26</xdr:col>
      <xdr:colOff>50800</xdr:colOff>
      <xdr:row>35</xdr:row>
      <xdr:rowOff>189160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78695"/>
          <a:ext cx="698500" cy="12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331083</xdr:rowOff>
    </xdr:from>
    <xdr:to>
      <xdr:col>22</xdr:col>
      <xdr:colOff>114300</xdr:colOff>
      <xdr:row>35</xdr:row>
      <xdr:rowOff>189160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98533"/>
          <a:ext cx="698500" cy="20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301289</xdr:rowOff>
    </xdr:from>
    <xdr:to>
      <xdr:col>18</xdr:col>
      <xdr:colOff>177800</xdr:colOff>
      <xdr:row>34</xdr:row>
      <xdr:rowOff>331083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68739"/>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288798</xdr:rowOff>
    </xdr:from>
    <xdr:to>
      <xdr:col>29</xdr:col>
      <xdr:colOff>177800</xdr:colOff>
      <xdr:row>35</xdr:row>
      <xdr:rowOff>47498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133875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0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17545</xdr:rowOff>
    </xdr:from>
    <xdr:to>
      <xdr:col>26</xdr:col>
      <xdr:colOff>101600</xdr:colOff>
      <xdr:row>35</xdr:row>
      <xdr:rowOff>119145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129322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138360</xdr:rowOff>
    </xdr:from>
    <xdr:to>
      <xdr:col>22</xdr:col>
      <xdr:colOff>165100</xdr:colOff>
      <xdr:row>35</xdr:row>
      <xdr:rowOff>239960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224737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280283</xdr:rowOff>
    </xdr:from>
    <xdr:to>
      <xdr:col>19</xdr:col>
      <xdr:colOff>38100</xdr:colOff>
      <xdr:row>35</xdr:row>
      <xdr:rowOff>38983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49160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250489</xdr:rowOff>
    </xdr:from>
    <xdr:to>
      <xdr:col>15</xdr:col>
      <xdr:colOff>101600</xdr:colOff>
      <xdr:row>35</xdr:row>
      <xdr:rowOff>9189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24198</xdr:rowOff>
    </xdr:from>
    <xdr:to>
      <xdr:col>24</xdr:col>
      <xdr:colOff>63500</xdr:colOff>
      <xdr:row>35</xdr:row>
      <xdr:rowOff>115857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4948"/>
          <a:ext cx="838200" cy="9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115857</xdr:rowOff>
    </xdr:from>
    <xdr:to>
      <xdr:col>19</xdr:col>
      <xdr:colOff>177800</xdr:colOff>
      <xdr:row>35</xdr:row>
      <xdr:rowOff>125321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660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125321</xdr:rowOff>
    </xdr:from>
    <xdr:to>
      <xdr:col>15</xdr:col>
      <xdr:colOff>50800</xdr:colOff>
      <xdr:row>35</xdr:row>
      <xdr:rowOff>139586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6071"/>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139586</xdr:rowOff>
    </xdr:from>
    <xdr:to>
      <xdr:col>10</xdr:col>
      <xdr:colOff>114300</xdr:colOff>
      <xdr:row>35</xdr:row>
      <xdr:rowOff>162976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0336"/>
          <a:ext cx="889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144848</xdr:rowOff>
    </xdr:from>
    <xdr:to>
      <xdr:col>24</xdr:col>
      <xdr:colOff>114300</xdr:colOff>
      <xdr:row>35</xdr:row>
      <xdr:rowOff>74998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167725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65057</xdr:rowOff>
    </xdr:from>
    <xdr:to>
      <xdr:col>20</xdr:col>
      <xdr:colOff>38100</xdr:colOff>
      <xdr:row>35</xdr:row>
      <xdr:rowOff>166657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74521</xdr:rowOff>
    </xdr:from>
    <xdr:to>
      <xdr:col>15</xdr:col>
      <xdr:colOff>101600</xdr:colOff>
      <xdr:row>36</xdr:row>
      <xdr:rowOff>4671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21198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88786</xdr:rowOff>
    </xdr:from>
    <xdr:to>
      <xdr:col>10</xdr:col>
      <xdr:colOff>165100</xdr:colOff>
      <xdr:row>36</xdr:row>
      <xdr:rowOff>18936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35463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112176</xdr:rowOff>
    </xdr:from>
    <xdr:to>
      <xdr:col>6</xdr:col>
      <xdr:colOff>38100</xdr:colOff>
      <xdr:row>36</xdr:row>
      <xdr:rowOff>42326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58853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162098</xdr:rowOff>
    </xdr:from>
    <xdr:to>
      <xdr:col>24</xdr:col>
      <xdr:colOff>63500</xdr:colOff>
      <xdr:row>56</xdr:row>
      <xdr:rowOff>61413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91848"/>
          <a:ext cx="8382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162098</xdr:rowOff>
    </xdr:from>
    <xdr:to>
      <xdr:col>19</xdr:col>
      <xdr:colOff>177800</xdr:colOff>
      <xdr:row>56</xdr:row>
      <xdr:rowOff>19896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91848"/>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19896</xdr:rowOff>
    </xdr:from>
    <xdr:to>
      <xdr:col>15</xdr:col>
      <xdr:colOff>50800</xdr:colOff>
      <xdr:row>56</xdr:row>
      <xdr:rowOff>77169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1096"/>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77169</xdr:rowOff>
    </xdr:from>
    <xdr:to>
      <xdr:col>10</xdr:col>
      <xdr:colOff>114300</xdr:colOff>
      <xdr:row>56</xdr:row>
      <xdr:rowOff>84457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836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10613</xdr:rowOff>
    </xdr:from>
    <xdr:to>
      <xdr:col>24</xdr:col>
      <xdr:colOff>114300</xdr:colOff>
      <xdr:row>56</xdr:row>
      <xdr:rowOff>112213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160490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111298</xdr:rowOff>
    </xdr:from>
    <xdr:to>
      <xdr:col>20</xdr:col>
      <xdr:colOff>38100</xdr:colOff>
      <xdr:row>56</xdr:row>
      <xdr:rowOff>41448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57975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1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140546</xdr:rowOff>
    </xdr:from>
    <xdr:to>
      <xdr:col>15</xdr:col>
      <xdr:colOff>101600</xdr:colOff>
      <xdr:row>56</xdr:row>
      <xdr:rowOff>70696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87223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26369</xdr:rowOff>
    </xdr:from>
    <xdr:to>
      <xdr:col>10</xdr:col>
      <xdr:colOff>165100</xdr:colOff>
      <xdr:row>56</xdr:row>
      <xdr:rowOff>127969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144496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33657</xdr:rowOff>
    </xdr:from>
    <xdr:to>
      <xdr:col>6</xdr:col>
      <xdr:colOff>38100</xdr:colOff>
      <xdr:row>56</xdr:row>
      <xdr:rowOff>135257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103315</xdr:rowOff>
    </xdr:from>
    <xdr:to>
      <xdr:col>24</xdr:col>
      <xdr:colOff>63500</xdr:colOff>
      <xdr:row>78</xdr:row>
      <xdr:rowOff>112192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6415"/>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103581</xdr:rowOff>
    </xdr:from>
    <xdr:to>
      <xdr:col>19</xdr:col>
      <xdr:colOff>177800</xdr:colOff>
      <xdr:row>78</xdr:row>
      <xdr:rowOff>112192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68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103581</xdr:rowOff>
    </xdr:from>
    <xdr:to>
      <xdr:col>15</xdr:col>
      <xdr:colOff>50800</xdr:colOff>
      <xdr:row>78</xdr:row>
      <xdr:rowOff>141224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668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141224</xdr:rowOff>
    </xdr:from>
    <xdr:to>
      <xdr:col>10</xdr:col>
      <xdr:colOff>114300</xdr:colOff>
      <xdr:row>78</xdr:row>
      <xdr:rowOff>151206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1432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52515</xdr:rowOff>
    </xdr:from>
    <xdr:to>
      <xdr:col>24</xdr:col>
      <xdr:colOff>114300</xdr:colOff>
      <xdr:row>78</xdr:row>
      <xdr:rowOff>154115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138892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61392</xdr:rowOff>
    </xdr:from>
    <xdr:to>
      <xdr:col>20</xdr:col>
      <xdr:colOff>38100</xdr:colOff>
      <xdr:row>78</xdr:row>
      <xdr:rowOff>162992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154119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52781</xdr:rowOff>
    </xdr:from>
    <xdr:to>
      <xdr:col>15</xdr:col>
      <xdr:colOff>101600</xdr:colOff>
      <xdr:row>78</xdr:row>
      <xdr:rowOff>154381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145508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90424</xdr:rowOff>
    </xdr:from>
    <xdr:to>
      <xdr:col>10</xdr:col>
      <xdr:colOff>165100</xdr:colOff>
      <xdr:row>79</xdr:row>
      <xdr:rowOff>20574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100406</xdr:rowOff>
    </xdr:from>
    <xdr:to>
      <xdr:col>6</xdr:col>
      <xdr:colOff>38100</xdr:colOff>
      <xdr:row>79</xdr:row>
      <xdr:rowOff>30556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21683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120738</xdr:rowOff>
    </xdr:from>
    <xdr:to>
      <xdr:col>24</xdr:col>
      <xdr:colOff>63500</xdr:colOff>
      <xdr:row>93</xdr:row>
      <xdr:rowOff>96686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894138"/>
          <a:ext cx="838200" cy="14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96686</xdr:rowOff>
    </xdr:from>
    <xdr:to>
      <xdr:col>19</xdr:col>
      <xdr:colOff>177800</xdr:colOff>
      <xdr:row>94</xdr:row>
      <xdr:rowOff>6286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041536"/>
          <a:ext cx="8890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6286</xdr:rowOff>
    </xdr:from>
    <xdr:to>
      <xdr:col>15</xdr:col>
      <xdr:colOff>50800</xdr:colOff>
      <xdr:row>94</xdr:row>
      <xdr:rowOff>25006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22586"/>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25006</xdr:rowOff>
    </xdr:from>
    <xdr:to>
      <xdr:col>10</xdr:col>
      <xdr:colOff>114300</xdr:colOff>
      <xdr:row>94</xdr:row>
      <xdr:rowOff>112204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41306"/>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69938</xdr:rowOff>
    </xdr:from>
    <xdr:to>
      <xdr:col>24</xdr:col>
      <xdr:colOff>114300</xdr:colOff>
      <xdr:row>93</xdr:row>
      <xdr:rowOff>88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8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92815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9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45886</xdr:rowOff>
    </xdr:from>
    <xdr:to>
      <xdr:col>20</xdr:col>
      <xdr:colOff>38100</xdr:colOff>
      <xdr:row>93</xdr:row>
      <xdr:rowOff>147486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9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164013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6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126936</xdr:rowOff>
    </xdr:from>
    <xdr:to>
      <xdr:col>15</xdr:col>
      <xdr:colOff>101600</xdr:colOff>
      <xdr:row>94</xdr:row>
      <xdr:rowOff>57086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73613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145656</xdr:rowOff>
    </xdr:from>
    <xdr:to>
      <xdr:col>10</xdr:col>
      <xdr:colOff>165100</xdr:colOff>
      <xdr:row>94</xdr:row>
      <xdr:rowOff>75806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92333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5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61404</xdr:rowOff>
    </xdr:from>
    <xdr:to>
      <xdr:col>6</xdr:col>
      <xdr:colOff>38100</xdr:colOff>
      <xdr:row>94</xdr:row>
      <xdr:rowOff>163004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59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96326</xdr:rowOff>
    </xdr:from>
    <xdr:to>
      <xdr:col>55</xdr:col>
      <xdr:colOff>0</xdr:colOff>
      <xdr:row>38</xdr:row>
      <xdr:rowOff>76286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25626"/>
          <a:ext cx="838200" cy="6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10395</xdr:rowOff>
    </xdr:from>
    <xdr:to>
      <xdr:col>50</xdr:col>
      <xdr:colOff>114300</xdr:colOff>
      <xdr:row>38</xdr:row>
      <xdr:rowOff>76286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25495"/>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10395</xdr:rowOff>
    </xdr:from>
    <xdr:to>
      <xdr:col>45</xdr:col>
      <xdr:colOff>177800</xdr:colOff>
      <xdr:row>38</xdr:row>
      <xdr:rowOff>113201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25495"/>
          <a:ext cx="889000" cy="10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113201</xdr:rowOff>
    </xdr:from>
    <xdr:to>
      <xdr:col>41</xdr:col>
      <xdr:colOff>50800</xdr:colOff>
      <xdr:row>38</xdr:row>
      <xdr:rowOff>164078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28301"/>
          <a:ext cx="8890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45526</xdr:rowOff>
    </xdr:from>
    <xdr:to>
      <xdr:col>55</xdr:col>
      <xdr:colOff>50800</xdr:colOff>
      <xdr:row>34</xdr:row>
      <xdr:rowOff>147126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68403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25486</xdr:rowOff>
    </xdr:from>
    <xdr:to>
      <xdr:col>50</xdr:col>
      <xdr:colOff>165100</xdr:colOff>
      <xdr:row>38</xdr:row>
      <xdr:rowOff>127086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143613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3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131045</xdr:rowOff>
    </xdr:from>
    <xdr:to>
      <xdr:col>46</xdr:col>
      <xdr:colOff>38100</xdr:colOff>
      <xdr:row>38</xdr:row>
      <xdr:rowOff>61195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77722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2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62401</xdr:rowOff>
    </xdr:from>
    <xdr:to>
      <xdr:col>41</xdr:col>
      <xdr:colOff>101600</xdr:colOff>
      <xdr:row>38</xdr:row>
      <xdr:rowOff>164001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9078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3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113278</xdr:rowOff>
    </xdr:from>
    <xdr:to>
      <xdr:col>36</xdr:col>
      <xdr:colOff>165100</xdr:colOff>
      <xdr:row>39</xdr:row>
      <xdr:rowOff>43428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59955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158133</xdr:rowOff>
    </xdr:from>
    <xdr:to>
      <xdr:col>55</xdr:col>
      <xdr:colOff>0</xdr:colOff>
      <xdr:row>57</xdr:row>
      <xdr:rowOff>7512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16433"/>
          <a:ext cx="838200" cy="3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6917</xdr:rowOff>
    </xdr:from>
    <xdr:to>
      <xdr:col>50</xdr:col>
      <xdr:colOff>114300</xdr:colOff>
      <xdr:row>57</xdr:row>
      <xdr:rowOff>7512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77956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149259</xdr:rowOff>
    </xdr:from>
    <xdr:to>
      <xdr:col>45</xdr:col>
      <xdr:colOff>177800</xdr:colOff>
      <xdr:row>57</xdr:row>
      <xdr:rowOff>6917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750459"/>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149259</xdr:rowOff>
    </xdr:from>
    <xdr:to>
      <xdr:col>41</xdr:col>
      <xdr:colOff>50800</xdr:colOff>
      <xdr:row>57</xdr:row>
      <xdr:rowOff>149183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50459"/>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107333</xdr:rowOff>
    </xdr:from>
    <xdr:to>
      <xdr:col>55</xdr:col>
      <xdr:colOff>50800</xdr:colOff>
      <xdr:row>55</xdr:row>
      <xdr:rowOff>37483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130210</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1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128162</xdr:rowOff>
    </xdr:from>
    <xdr:to>
      <xdr:col>50</xdr:col>
      <xdr:colOff>165100</xdr:colOff>
      <xdr:row>57</xdr:row>
      <xdr:rowOff>58312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49439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127567</xdr:rowOff>
    </xdr:from>
    <xdr:to>
      <xdr:col>46</xdr:col>
      <xdr:colOff>38100</xdr:colOff>
      <xdr:row>57</xdr:row>
      <xdr:rowOff>57717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98459</xdr:rowOff>
    </xdr:from>
    <xdr:to>
      <xdr:col>41</xdr:col>
      <xdr:colOff>101600</xdr:colOff>
      <xdr:row>57</xdr:row>
      <xdr:rowOff>28609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45136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4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98383</xdr:rowOff>
    </xdr:from>
    <xdr:to>
      <xdr:col>36</xdr:col>
      <xdr:colOff>165100</xdr:colOff>
      <xdr:row>58</xdr:row>
      <xdr:rowOff>28533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54259</xdr:rowOff>
    </xdr:from>
    <xdr:to>
      <xdr:col>55</xdr:col>
      <xdr:colOff>0</xdr:colOff>
      <xdr:row>78</xdr:row>
      <xdr:rowOff>5562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84459"/>
          <a:ext cx="838200" cy="29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69625</xdr:rowOff>
    </xdr:from>
    <xdr:to>
      <xdr:col>50</xdr:col>
      <xdr:colOff>114300</xdr:colOff>
      <xdr:row>78</xdr:row>
      <xdr:rowOff>5562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71275"/>
          <a:ext cx="889000" cy="10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69625</xdr:rowOff>
    </xdr:from>
    <xdr:to>
      <xdr:col>45</xdr:col>
      <xdr:colOff>177800</xdr:colOff>
      <xdr:row>77</xdr:row>
      <xdr:rowOff>114782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71275"/>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114782</xdr:rowOff>
    </xdr:from>
    <xdr:to>
      <xdr:col>41</xdr:col>
      <xdr:colOff>50800</xdr:colOff>
      <xdr:row>78</xdr:row>
      <xdr:rowOff>55204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16432"/>
          <a:ext cx="889000" cy="1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3459</xdr:rowOff>
    </xdr:from>
    <xdr:to>
      <xdr:col>55</xdr:col>
      <xdr:colOff>50800</xdr:colOff>
      <xdr:row>76</xdr:row>
      <xdr:rowOff>105059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26336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126212</xdr:rowOff>
    </xdr:from>
    <xdr:to>
      <xdr:col>50</xdr:col>
      <xdr:colOff>165100</xdr:colOff>
      <xdr:row>78</xdr:row>
      <xdr:rowOff>56362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47489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18825</xdr:rowOff>
    </xdr:from>
    <xdr:to>
      <xdr:col>46</xdr:col>
      <xdr:colOff>38100</xdr:colOff>
      <xdr:row>77</xdr:row>
      <xdr:rowOff>120425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136952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9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63982</xdr:rowOff>
    </xdr:from>
    <xdr:to>
      <xdr:col>41</xdr:col>
      <xdr:colOff>101600</xdr:colOff>
      <xdr:row>77</xdr:row>
      <xdr:rowOff>165582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10659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4404</xdr:rowOff>
    </xdr:from>
    <xdr:to>
      <xdr:col>36</xdr:col>
      <xdr:colOff>165100</xdr:colOff>
      <xdr:row>78</xdr:row>
      <xdr:rowOff>106004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2787</xdr:rowOff>
    </xdr:from>
    <xdr:to>
      <xdr:col>55</xdr:col>
      <xdr:colOff>0</xdr:colOff>
      <xdr:row>97</xdr:row>
      <xdr:rowOff>69534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33437"/>
          <a:ext cx="838200" cy="6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69534</xdr:rowOff>
    </xdr:from>
    <xdr:to>
      <xdr:col>50</xdr:col>
      <xdr:colOff>114300</xdr:colOff>
      <xdr:row>97</xdr:row>
      <xdr:rowOff>166720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700184"/>
          <a:ext cx="889000" cy="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114878</xdr:rowOff>
    </xdr:from>
    <xdr:to>
      <xdr:col>45</xdr:col>
      <xdr:colOff>177800</xdr:colOff>
      <xdr:row>97</xdr:row>
      <xdr:rowOff>166720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745528"/>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114878</xdr:rowOff>
    </xdr:from>
    <xdr:to>
      <xdr:col>41</xdr:col>
      <xdr:colOff>50800</xdr:colOff>
      <xdr:row>97</xdr:row>
      <xdr:rowOff>154907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45528"/>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123437</xdr:rowOff>
    </xdr:from>
    <xdr:to>
      <xdr:col>55</xdr:col>
      <xdr:colOff>50800</xdr:colOff>
      <xdr:row>97</xdr:row>
      <xdr:rowOff>53587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146314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18734</xdr:rowOff>
    </xdr:from>
    <xdr:to>
      <xdr:col>50</xdr:col>
      <xdr:colOff>165100</xdr:colOff>
      <xdr:row>97</xdr:row>
      <xdr:rowOff>120334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115920</xdr:rowOff>
    </xdr:from>
    <xdr:to>
      <xdr:col>46</xdr:col>
      <xdr:colOff>38100</xdr:colOff>
      <xdr:row>98</xdr:row>
      <xdr:rowOff>46070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8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64078</xdr:rowOff>
    </xdr:from>
    <xdr:to>
      <xdr:col>41</xdr:col>
      <xdr:colOff>101600</xdr:colOff>
      <xdr:row>97</xdr:row>
      <xdr:rowOff>165678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104107</xdr:rowOff>
    </xdr:from>
    <xdr:to>
      <xdr:col>36</xdr:col>
      <xdr:colOff>165100</xdr:colOff>
      <xdr:row>98</xdr:row>
      <xdr:rowOff>34257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25384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22657</xdr:rowOff>
    </xdr:from>
    <xdr:to>
      <xdr:col>85</xdr:col>
      <xdr:colOff>127000</xdr:colOff>
      <xdr:row>38</xdr:row>
      <xdr:rowOff>97500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366307"/>
          <a:ext cx="8382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22657</xdr:rowOff>
    </xdr:from>
    <xdr:to>
      <xdr:col>81</xdr:col>
      <xdr:colOff>50800</xdr:colOff>
      <xdr:row>37</xdr:row>
      <xdr:rowOff>169532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66307"/>
          <a:ext cx="889000" cy="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169532</xdr:rowOff>
    </xdr:from>
    <xdr:to>
      <xdr:col>76</xdr:col>
      <xdr:colOff>114300</xdr:colOff>
      <xdr:row>38</xdr:row>
      <xdr:rowOff>130579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13182"/>
          <a:ext cx="889000" cy="13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67965</xdr:rowOff>
    </xdr:from>
    <xdr:to>
      <xdr:col>71</xdr:col>
      <xdr:colOff>177800</xdr:colOff>
      <xdr:row>38</xdr:row>
      <xdr:rowOff>130579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11615"/>
          <a:ext cx="889000" cy="2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46700</xdr:rowOff>
    </xdr:from>
    <xdr:to>
      <xdr:col>85</xdr:col>
      <xdr:colOff>177800</xdr:colOff>
      <xdr:row>38</xdr:row>
      <xdr:rowOff>148300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133077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7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143307</xdr:rowOff>
    </xdr:from>
    <xdr:to>
      <xdr:col>81</xdr:col>
      <xdr:colOff>101600</xdr:colOff>
      <xdr:row>37</xdr:row>
      <xdr:rowOff>73457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89984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118732</xdr:rowOff>
    </xdr:from>
    <xdr:to>
      <xdr:col>76</xdr:col>
      <xdr:colOff>165100</xdr:colOff>
      <xdr:row>38</xdr:row>
      <xdr:rowOff>48882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65409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3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79779</xdr:rowOff>
    </xdr:from>
    <xdr:to>
      <xdr:col>72</xdr:col>
      <xdr:colOff>38100</xdr:colOff>
      <xdr:row>39</xdr:row>
      <xdr:rowOff>9929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1056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8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17165</xdr:rowOff>
    </xdr:from>
    <xdr:to>
      <xdr:col>67</xdr:col>
      <xdr:colOff>101600</xdr:colOff>
      <xdr:row>37</xdr:row>
      <xdr:rowOff>118765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135292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148371</xdr:rowOff>
    </xdr:from>
    <xdr:to>
      <xdr:col>85</xdr:col>
      <xdr:colOff>127000</xdr:colOff>
      <xdr:row>75</xdr:row>
      <xdr:rowOff>152874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07121"/>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151792</xdr:rowOff>
    </xdr:from>
    <xdr:to>
      <xdr:col>81</xdr:col>
      <xdr:colOff>50800</xdr:colOff>
      <xdr:row>75</xdr:row>
      <xdr:rowOff>152874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105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151792</xdr:rowOff>
    </xdr:from>
    <xdr:to>
      <xdr:col>76</xdr:col>
      <xdr:colOff>114300</xdr:colOff>
      <xdr:row>75</xdr:row>
      <xdr:rowOff>165562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010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165562</xdr:rowOff>
    </xdr:from>
    <xdr:to>
      <xdr:col>71</xdr:col>
      <xdr:colOff>177800</xdr:colOff>
      <xdr:row>75</xdr:row>
      <xdr:rowOff>166249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024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97572</xdr:rowOff>
    </xdr:from>
    <xdr:to>
      <xdr:col>85</xdr:col>
      <xdr:colOff>177800</xdr:colOff>
      <xdr:row>76</xdr:row>
      <xdr:rowOff>27722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120449</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0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102075</xdr:rowOff>
    </xdr:from>
    <xdr:to>
      <xdr:col>81</xdr:col>
      <xdr:colOff>101600</xdr:colOff>
      <xdr:row>76</xdr:row>
      <xdr:rowOff>32224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960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48752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100993</xdr:rowOff>
    </xdr:from>
    <xdr:to>
      <xdr:col>76</xdr:col>
      <xdr:colOff>165100</xdr:colOff>
      <xdr:row>76</xdr:row>
      <xdr:rowOff>31142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959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47670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114762</xdr:rowOff>
    </xdr:from>
    <xdr:to>
      <xdr:col>72</xdr:col>
      <xdr:colOff>38100</xdr:colOff>
      <xdr:row>76</xdr:row>
      <xdr:rowOff>44912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61439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115448</xdr:rowOff>
    </xdr:from>
    <xdr:to>
      <xdr:col>67</xdr:col>
      <xdr:colOff>101600</xdr:colOff>
      <xdr:row>76</xdr:row>
      <xdr:rowOff>45597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62125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164579</xdr:rowOff>
    </xdr:from>
    <xdr:to>
      <xdr:col>85</xdr:col>
      <xdr:colOff>127000</xdr:colOff>
      <xdr:row>96</xdr:row>
      <xdr:rowOff>137579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452329"/>
          <a:ext cx="838200" cy="1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164579</xdr:rowOff>
    </xdr:from>
    <xdr:to>
      <xdr:col>81</xdr:col>
      <xdr:colOff>50800</xdr:colOff>
      <xdr:row>96</xdr:row>
      <xdr:rowOff>114528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452329"/>
          <a:ext cx="889000" cy="1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105690</xdr:rowOff>
    </xdr:from>
    <xdr:to>
      <xdr:col>76</xdr:col>
      <xdr:colOff>114300</xdr:colOff>
      <xdr:row>96</xdr:row>
      <xdr:rowOff>114528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64890"/>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105690</xdr:rowOff>
    </xdr:from>
    <xdr:to>
      <xdr:col>71</xdr:col>
      <xdr:colOff>177800</xdr:colOff>
      <xdr:row>97</xdr:row>
      <xdr:rowOff>60401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564890"/>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86779</xdr:rowOff>
    </xdr:from>
    <xdr:to>
      <xdr:col>85</xdr:col>
      <xdr:colOff>177800</xdr:colOff>
      <xdr:row>97</xdr:row>
      <xdr:rowOff>16929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5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109656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113779</xdr:rowOff>
    </xdr:from>
    <xdr:to>
      <xdr:col>81</xdr:col>
      <xdr:colOff>101600</xdr:colOff>
      <xdr:row>96</xdr:row>
      <xdr:rowOff>43929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4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60456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63728</xdr:rowOff>
    </xdr:from>
    <xdr:to>
      <xdr:col>76</xdr:col>
      <xdr:colOff>165100</xdr:colOff>
      <xdr:row>96</xdr:row>
      <xdr:rowOff>165328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10405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2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54890</xdr:rowOff>
    </xdr:from>
    <xdr:to>
      <xdr:col>72</xdr:col>
      <xdr:colOff>38100</xdr:colOff>
      <xdr:row>96</xdr:row>
      <xdr:rowOff>156490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5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9601</xdr:rowOff>
    </xdr:from>
    <xdr:to>
      <xdr:col>67</xdr:col>
      <xdr:colOff>101600</xdr:colOff>
      <xdr:row>97</xdr:row>
      <xdr:rowOff>111201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6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127728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34354</xdr:rowOff>
    </xdr:from>
    <xdr:to>
      <xdr:col>116</xdr:col>
      <xdr:colOff>63500</xdr:colOff>
      <xdr:row>59</xdr:row>
      <xdr:rowOff>35916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4990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30276</xdr:rowOff>
    </xdr:from>
    <xdr:to>
      <xdr:col>111</xdr:col>
      <xdr:colOff>177800</xdr:colOff>
      <xdr:row>59</xdr:row>
      <xdr:rowOff>34354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45826"/>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25819</xdr:rowOff>
    </xdr:from>
    <xdr:to>
      <xdr:col>107</xdr:col>
      <xdr:colOff>50800</xdr:colOff>
      <xdr:row>59</xdr:row>
      <xdr:rowOff>30276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4136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25819</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14136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156566</xdr:rowOff>
    </xdr:from>
    <xdr:to>
      <xdr:col>116</xdr:col>
      <xdr:colOff>114300</xdr:colOff>
      <xdr:row>59</xdr:row>
      <xdr:rowOff>86716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71493</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1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155004</xdr:rowOff>
    </xdr:from>
    <xdr:to>
      <xdr:col>112</xdr:col>
      <xdr:colOff>38100</xdr:colOff>
      <xdr:row>59</xdr:row>
      <xdr:rowOff>85154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76281</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150926</xdr:rowOff>
    </xdr:from>
    <xdr:to>
      <xdr:col>107</xdr:col>
      <xdr:colOff>101600</xdr:colOff>
      <xdr:row>59</xdr:row>
      <xdr:rowOff>81076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72203</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146469</xdr:rowOff>
    </xdr:from>
    <xdr:to>
      <xdr:col>102</xdr:col>
      <xdr:colOff>165100</xdr:colOff>
      <xdr:row>59</xdr:row>
      <xdr:rowOff>76619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67746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8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149214</xdr:rowOff>
    </xdr:from>
    <xdr:to>
      <xdr:col>116</xdr:col>
      <xdr:colOff>63500</xdr:colOff>
      <xdr:row>75</xdr:row>
      <xdr:rowOff>84771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36514"/>
          <a:ext cx="8382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149214</xdr:rowOff>
    </xdr:from>
    <xdr:to>
      <xdr:col>111</xdr:col>
      <xdr:colOff>177800</xdr:colOff>
      <xdr:row>75</xdr:row>
      <xdr:rowOff>27599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3651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63315</xdr:rowOff>
    </xdr:from>
    <xdr:to>
      <xdr:col>107</xdr:col>
      <xdr:colOff>50800</xdr:colOff>
      <xdr:row>75</xdr:row>
      <xdr:rowOff>27599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750615"/>
          <a:ext cx="889000" cy="13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63315</xdr:rowOff>
    </xdr:from>
    <xdr:to>
      <xdr:col>102</xdr:col>
      <xdr:colOff>114300</xdr:colOff>
      <xdr:row>74</xdr:row>
      <xdr:rowOff>116775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750615"/>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33971</xdr:rowOff>
    </xdr:from>
    <xdr:to>
      <xdr:col>116</xdr:col>
      <xdr:colOff>114300</xdr:colOff>
      <xdr:row>75</xdr:row>
      <xdr:rowOff>135571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56848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98414</xdr:rowOff>
    </xdr:from>
    <xdr:to>
      <xdr:col>112</xdr:col>
      <xdr:colOff>38100</xdr:colOff>
      <xdr:row>75</xdr:row>
      <xdr:rowOff>28564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45091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148249</xdr:rowOff>
    </xdr:from>
    <xdr:to>
      <xdr:col>107</xdr:col>
      <xdr:colOff>101600</xdr:colOff>
      <xdr:row>75</xdr:row>
      <xdr:rowOff>78399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94926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12515</xdr:rowOff>
    </xdr:from>
    <xdr:to>
      <xdr:col>102</xdr:col>
      <xdr:colOff>165100</xdr:colOff>
      <xdr:row>74</xdr:row>
      <xdr:rowOff>114115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130642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65975</xdr:rowOff>
    </xdr:from>
    <xdr:to>
      <xdr:col>98</xdr:col>
      <xdr:colOff>38100</xdr:colOff>
      <xdr:row>74</xdr:row>
      <xdr:rowOff>167575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1,143,012</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118,493</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昨年度比では、大幅に増となっている。これは、新庁舎建設事業に係る費用が特に割合を占めているが、老朽化のため更新の必要な施設があるため、公共施設等総合管理計画に基づき更新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77978</xdr:rowOff>
    </xdr:from>
    <xdr:to>
      <xdr:col>24</xdr:col>
      <xdr:colOff>63500</xdr:colOff>
      <xdr:row>32</xdr:row>
      <xdr:rowOff>157074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64378"/>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77978</xdr:rowOff>
    </xdr:from>
    <xdr:to>
      <xdr:col>19</xdr:col>
      <xdr:colOff>177800</xdr:colOff>
      <xdr:row>32</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6437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104496</xdr:rowOff>
    </xdr:from>
    <xdr:to>
      <xdr:col>15</xdr:col>
      <xdr:colOff>50800</xdr:colOff>
      <xdr:row>33</xdr:row>
      <xdr:rowOff>58547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90896"/>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157759</xdr:rowOff>
    </xdr:from>
    <xdr:to>
      <xdr:col>10</xdr:col>
      <xdr:colOff>114300</xdr:colOff>
      <xdr:row>33</xdr:row>
      <xdr:rowOff>58547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72709"/>
          <a:ext cx="889000" cy="2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106274</xdr:rowOff>
    </xdr:from>
    <xdr:to>
      <xdr:col>24</xdr:col>
      <xdr:colOff>114300</xdr:colOff>
      <xdr:row>33</xdr:row>
      <xdr:rowOff>36424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129151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4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27178</xdr:rowOff>
    </xdr:from>
    <xdr:to>
      <xdr:col>20</xdr:col>
      <xdr:colOff>38100</xdr:colOff>
      <xdr:row>32</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53696</xdr:rowOff>
    </xdr:from>
    <xdr:to>
      <xdr:col>15</xdr:col>
      <xdr:colOff>101600</xdr:colOff>
      <xdr:row>32</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7747</xdr:rowOff>
    </xdr:from>
    <xdr:to>
      <xdr:col>10</xdr:col>
      <xdr:colOff>165100</xdr:colOff>
      <xdr:row>33</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106959</xdr:rowOff>
    </xdr:from>
    <xdr:to>
      <xdr:col>6</xdr:col>
      <xdr:colOff>38100</xdr:colOff>
      <xdr:row>32</xdr:row>
      <xdr:rowOff>37109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26461</xdr:rowOff>
    </xdr:from>
    <xdr:to>
      <xdr:col>24</xdr:col>
      <xdr:colOff>63500</xdr:colOff>
      <xdr:row>58</xdr:row>
      <xdr:rowOff>63514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7661"/>
          <a:ext cx="838200" cy="3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63514</xdr:rowOff>
    </xdr:from>
    <xdr:to>
      <xdr:col>19</xdr:col>
      <xdr:colOff>177800</xdr:colOff>
      <xdr:row>58</xdr:row>
      <xdr:rowOff>114509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7614"/>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114509</xdr:rowOff>
    </xdr:from>
    <xdr:to>
      <xdr:col>15</xdr:col>
      <xdr:colOff>50800</xdr:colOff>
      <xdr:row>58</xdr:row>
      <xdr:rowOff>155313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58609"/>
          <a:ext cx="8890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155313</xdr:rowOff>
    </xdr:from>
    <xdr:to>
      <xdr:col>10</xdr:col>
      <xdr:colOff>114300</xdr:colOff>
      <xdr:row>59</xdr:row>
      <xdr:rowOff>101024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99413"/>
          <a:ext cx="889000" cy="1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147111</xdr:rowOff>
    </xdr:from>
    <xdr:to>
      <xdr:col>24</xdr:col>
      <xdr:colOff>114300</xdr:colOff>
      <xdr:row>56</xdr:row>
      <xdr:rowOff>77261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169988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12714</xdr:rowOff>
    </xdr:from>
    <xdr:to>
      <xdr:col>20</xdr:col>
      <xdr:colOff>38100</xdr:colOff>
      <xdr:row>58</xdr:row>
      <xdr:rowOff>114314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130841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3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63709</xdr:rowOff>
    </xdr:from>
    <xdr:to>
      <xdr:col>15</xdr:col>
      <xdr:colOff>101600</xdr:colOff>
      <xdr:row>58</xdr:row>
      <xdr:rowOff>165309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104513</xdr:rowOff>
    </xdr:from>
    <xdr:to>
      <xdr:col>10</xdr:col>
      <xdr:colOff>165100</xdr:colOff>
      <xdr:row>59</xdr:row>
      <xdr:rowOff>34663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51190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50224</xdr:rowOff>
    </xdr:from>
    <xdr:to>
      <xdr:col>6</xdr:col>
      <xdr:colOff>38100</xdr:colOff>
      <xdr:row>59</xdr:row>
      <xdr:rowOff>151824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52550</xdr:rowOff>
    </xdr:from>
    <xdr:to>
      <xdr:col>24</xdr:col>
      <xdr:colOff>63500</xdr:colOff>
      <xdr:row>75</xdr:row>
      <xdr:rowOff>139936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1300"/>
          <a:ext cx="8382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139936</xdr:rowOff>
    </xdr:from>
    <xdr:to>
      <xdr:col>19</xdr:col>
      <xdr:colOff>177800</xdr:colOff>
      <xdr:row>76</xdr:row>
      <xdr:rowOff>51766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8686"/>
          <a:ext cx="889000" cy="8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35596</xdr:rowOff>
    </xdr:from>
    <xdr:to>
      <xdr:col>15</xdr:col>
      <xdr:colOff>50800</xdr:colOff>
      <xdr:row>76</xdr:row>
      <xdr:rowOff>51766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94346"/>
          <a:ext cx="889000" cy="1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35596</xdr:rowOff>
    </xdr:from>
    <xdr:to>
      <xdr:col>10</xdr:col>
      <xdr:colOff>114300</xdr:colOff>
      <xdr:row>76</xdr:row>
      <xdr:rowOff>38179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94346"/>
          <a:ext cx="889000" cy="1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1750</xdr:rowOff>
    </xdr:from>
    <xdr:to>
      <xdr:col>24</xdr:col>
      <xdr:colOff>114300</xdr:colOff>
      <xdr:row>75</xdr:row>
      <xdr:rowOff>103350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24627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89136</xdr:rowOff>
    </xdr:from>
    <xdr:to>
      <xdr:col>20</xdr:col>
      <xdr:colOff>38100</xdr:colOff>
      <xdr:row>76</xdr:row>
      <xdr:rowOff>19286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35813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xdr:rowOff>
    </xdr:from>
    <xdr:to>
      <xdr:col>15</xdr:col>
      <xdr:colOff>101600</xdr:colOff>
      <xdr:row>76</xdr:row>
      <xdr:rowOff>102566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119092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156246</xdr:rowOff>
    </xdr:from>
    <xdr:to>
      <xdr:col>10</xdr:col>
      <xdr:colOff>165100</xdr:colOff>
      <xdr:row>75</xdr:row>
      <xdr:rowOff>86396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102923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158829</xdr:rowOff>
    </xdr:from>
    <xdr:to>
      <xdr:col>6</xdr:col>
      <xdr:colOff>38100</xdr:colOff>
      <xdr:row>76</xdr:row>
      <xdr:rowOff>88979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105506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9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2279</xdr:rowOff>
    </xdr:from>
    <xdr:to>
      <xdr:col>24</xdr:col>
      <xdr:colOff>63500</xdr:colOff>
      <xdr:row>96</xdr:row>
      <xdr:rowOff>31758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0029"/>
          <a:ext cx="838200" cy="20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31758</xdr:rowOff>
    </xdr:from>
    <xdr:to>
      <xdr:col>19</xdr:col>
      <xdr:colOff>177800</xdr:colOff>
      <xdr:row>96</xdr:row>
      <xdr:rowOff>48053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0958"/>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169853</xdr:rowOff>
    </xdr:from>
    <xdr:to>
      <xdr:col>15</xdr:col>
      <xdr:colOff>50800</xdr:colOff>
      <xdr:row>96</xdr:row>
      <xdr:rowOff>48053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57603"/>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142106</xdr:rowOff>
    </xdr:from>
    <xdr:to>
      <xdr:col>10</xdr:col>
      <xdr:colOff>114300</xdr:colOff>
      <xdr:row>95</xdr:row>
      <xdr:rowOff>169853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29856"/>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122929</xdr:rowOff>
    </xdr:from>
    <xdr:to>
      <xdr:col>24</xdr:col>
      <xdr:colOff>114300</xdr:colOff>
      <xdr:row>95</xdr:row>
      <xdr:rowOff>53079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145806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152408</xdr:rowOff>
    </xdr:from>
    <xdr:to>
      <xdr:col>20</xdr:col>
      <xdr:colOff>38100</xdr:colOff>
      <xdr:row>96</xdr:row>
      <xdr:rowOff>82558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73685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168703</xdr:rowOff>
    </xdr:from>
    <xdr:to>
      <xdr:col>15</xdr:col>
      <xdr:colOff>101600</xdr:colOff>
      <xdr:row>96</xdr:row>
      <xdr:rowOff>98853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89980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119053</xdr:rowOff>
    </xdr:from>
    <xdr:to>
      <xdr:col>10</xdr:col>
      <xdr:colOff>165100</xdr:colOff>
      <xdr:row>96</xdr:row>
      <xdr:rowOff>49203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65730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91306</xdr:rowOff>
    </xdr:from>
    <xdr:to>
      <xdr:col>6</xdr:col>
      <xdr:colOff>38100</xdr:colOff>
      <xdr:row>96</xdr:row>
      <xdr:rowOff>21456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44831</xdr:rowOff>
    </xdr:from>
    <xdr:to>
      <xdr:col>55</xdr:col>
      <xdr:colOff>0</xdr:colOff>
      <xdr:row>37</xdr:row>
      <xdr:rowOff>80264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38848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37</xdr:row>
      <xdr:rowOff>84074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239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84074</xdr:rowOff>
    </xdr:from>
    <xdr:to>
      <xdr:col>45</xdr:col>
      <xdr:colOff>177800</xdr:colOff>
      <xdr:row>37</xdr:row>
      <xdr:rowOff>89408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277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89408</xdr:rowOff>
    </xdr:from>
    <xdr:to>
      <xdr:col>41</xdr:col>
      <xdr:colOff>50800</xdr:colOff>
      <xdr:row>37</xdr:row>
      <xdr:rowOff>127127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330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165481</xdr:rowOff>
    </xdr:from>
    <xdr:to>
      <xdr:col>55</xdr:col>
      <xdr:colOff>50800</xdr:colOff>
      <xdr:row>37</xdr:row>
      <xdr:rowOff>95631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147591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33274</xdr:rowOff>
    </xdr:from>
    <xdr:to>
      <xdr:col>46</xdr:col>
      <xdr:colOff>38100</xdr:colOff>
      <xdr:row>37</xdr:row>
      <xdr:rowOff>134874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151401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38608</xdr:rowOff>
    </xdr:from>
    <xdr:to>
      <xdr:col>41</xdr:col>
      <xdr:colOff>101600</xdr:colOff>
      <xdr:row>37</xdr:row>
      <xdr:rowOff>140208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156735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76327</xdr:rowOff>
    </xdr:from>
    <xdr:to>
      <xdr:col>36</xdr:col>
      <xdr:colOff>165100</xdr:colOff>
      <xdr:row>38</xdr:row>
      <xdr:rowOff>6477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169054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18045</xdr:rowOff>
    </xdr:from>
    <xdr:to>
      <xdr:col>55</xdr:col>
      <xdr:colOff>0</xdr:colOff>
      <xdr:row>55</xdr:row>
      <xdr:rowOff>99735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47795"/>
          <a:ext cx="838200" cy="8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152919</xdr:rowOff>
    </xdr:from>
    <xdr:to>
      <xdr:col>50</xdr:col>
      <xdr:colOff>114300</xdr:colOff>
      <xdr:row>55</xdr:row>
      <xdr:rowOff>99735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11219"/>
          <a:ext cx="889000" cy="1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152919</xdr:rowOff>
    </xdr:from>
    <xdr:to>
      <xdr:col>45</xdr:col>
      <xdr:colOff>177800</xdr:colOff>
      <xdr:row>55</xdr:row>
      <xdr:rowOff>122464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11219"/>
          <a:ext cx="889000" cy="1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122464</xdr:rowOff>
    </xdr:from>
    <xdr:to>
      <xdr:col>41</xdr:col>
      <xdr:colOff>50800</xdr:colOff>
      <xdr:row>55</xdr:row>
      <xdr:rowOff>149267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52214"/>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138695</xdr:rowOff>
    </xdr:from>
    <xdr:to>
      <xdr:col>55</xdr:col>
      <xdr:colOff>50800</xdr:colOff>
      <xdr:row>55</xdr:row>
      <xdr:rowOff>68845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161572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48935</xdr:rowOff>
    </xdr:from>
    <xdr:to>
      <xdr:col>50</xdr:col>
      <xdr:colOff>165100</xdr:colOff>
      <xdr:row>55</xdr:row>
      <xdr:rowOff>150535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167062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102119</xdr:rowOff>
    </xdr:from>
    <xdr:to>
      <xdr:col>46</xdr:col>
      <xdr:colOff>38100</xdr:colOff>
      <xdr:row>55</xdr:row>
      <xdr:rowOff>32269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48796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71664</xdr:rowOff>
    </xdr:from>
    <xdr:to>
      <xdr:col>41</xdr:col>
      <xdr:colOff>101600</xdr:colOff>
      <xdr:row>56</xdr:row>
      <xdr:rowOff>1814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18341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98467</xdr:rowOff>
    </xdr:from>
    <xdr:to>
      <xdr:col>36</xdr:col>
      <xdr:colOff>165100</xdr:colOff>
      <xdr:row>56</xdr:row>
      <xdr:rowOff>28617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45144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79680</xdr:rowOff>
    </xdr:from>
    <xdr:to>
      <xdr:col>55</xdr:col>
      <xdr:colOff>0</xdr:colOff>
      <xdr:row>78</xdr:row>
      <xdr:rowOff>97155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09880"/>
          <a:ext cx="838200" cy="3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97155</xdr:rowOff>
    </xdr:from>
    <xdr:to>
      <xdr:col>50</xdr:col>
      <xdr:colOff>114300</xdr:colOff>
      <xdr:row>78</xdr:row>
      <xdr:rowOff>146265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0255"/>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121044</xdr:rowOff>
    </xdr:from>
    <xdr:to>
      <xdr:col>45</xdr:col>
      <xdr:colOff>177800</xdr:colOff>
      <xdr:row>78</xdr:row>
      <xdr:rowOff>146265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94144"/>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121044</xdr:rowOff>
    </xdr:from>
    <xdr:to>
      <xdr:col>41</xdr:col>
      <xdr:colOff>50800</xdr:colOff>
      <xdr:row>78</xdr:row>
      <xdr:rowOff>168669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414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28880</xdr:rowOff>
    </xdr:from>
    <xdr:to>
      <xdr:col>55</xdr:col>
      <xdr:colOff>50800</xdr:colOff>
      <xdr:row>76</xdr:row>
      <xdr:rowOff>130480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51757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46355</xdr:rowOff>
    </xdr:from>
    <xdr:to>
      <xdr:col>50</xdr:col>
      <xdr:colOff>165100</xdr:colOff>
      <xdr:row>78</xdr:row>
      <xdr:rowOff>147955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139082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95465</xdr:rowOff>
    </xdr:from>
    <xdr:to>
      <xdr:col>46</xdr:col>
      <xdr:colOff>38100</xdr:colOff>
      <xdr:row>79</xdr:row>
      <xdr:rowOff>25615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70244</xdr:rowOff>
    </xdr:from>
    <xdr:to>
      <xdr:col>41</xdr:col>
      <xdr:colOff>101600</xdr:colOff>
      <xdr:row>79</xdr:row>
      <xdr:rowOff>394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162971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117869</xdr:rowOff>
    </xdr:from>
    <xdr:to>
      <xdr:col>36</xdr:col>
      <xdr:colOff>165100</xdr:colOff>
      <xdr:row>79</xdr:row>
      <xdr:rowOff>48019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39613</xdr:rowOff>
    </xdr:from>
    <xdr:to>
      <xdr:col>55</xdr:col>
      <xdr:colOff>0</xdr:colOff>
      <xdr:row>95</xdr:row>
      <xdr:rowOff>64108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27363"/>
          <a:ext cx="8382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64108</xdr:rowOff>
    </xdr:from>
    <xdr:to>
      <xdr:col>50</xdr:col>
      <xdr:colOff>114300</xdr:colOff>
      <xdr:row>95</xdr:row>
      <xdr:rowOff>118692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51858"/>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60119</xdr:rowOff>
    </xdr:from>
    <xdr:to>
      <xdr:col>45</xdr:col>
      <xdr:colOff>177800</xdr:colOff>
      <xdr:row>95</xdr:row>
      <xdr:rowOff>118692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47869"/>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60119</xdr:rowOff>
    </xdr:from>
    <xdr:to>
      <xdr:col>41</xdr:col>
      <xdr:colOff>50800</xdr:colOff>
      <xdr:row>96</xdr:row>
      <xdr:rowOff>41613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47869"/>
          <a:ext cx="88900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160263</xdr:rowOff>
    </xdr:from>
    <xdr:to>
      <xdr:col>55</xdr:col>
      <xdr:colOff>50800</xdr:colOff>
      <xdr:row>95</xdr:row>
      <xdr:rowOff>90413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11690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13308</xdr:rowOff>
    </xdr:from>
    <xdr:to>
      <xdr:col>50</xdr:col>
      <xdr:colOff>165100</xdr:colOff>
      <xdr:row>95</xdr:row>
      <xdr:rowOff>114908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131435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0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67892</xdr:rowOff>
    </xdr:from>
    <xdr:to>
      <xdr:col>46</xdr:col>
      <xdr:colOff>38100</xdr:colOff>
      <xdr:row>95</xdr:row>
      <xdr:rowOff>169492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14569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1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9319</xdr:rowOff>
    </xdr:from>
    <xdr:to>
      <xdr:col>41</xdr:col>
      <xdr:colOff>101600</xdr:colOff>
      <xdr:row>95</xdr:row>
      <xdr:rowOff>110919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127446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162263</xdr:rowOff>
    </xdr:from>
    <xdr:to>
      <xdr:col>36</xdr:col>
      <xdr:colOff>165100</xdr:colOff>
      <xdr:row>96</xdr:row>
      <xdr:rowOff>92413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108940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83551</xdr:rowOff>
    </xdr:from>
    <xdr:to>
      <xdr:col>85</xdr:col>
      <xdr:colOff>127000</xdr:colOff>
      <xdr:row>37</xdr:row>
      <xdr:rowOff>142465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7201"/>
          <a:ext cx="8382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138350</xdr:rowOff>
    </xdr:from>
    <xdr:to>
      <xdr:col>81</xdr:col>
      <xdr:colOff>50800</xdr:colOff>
      <xdr:row>37</xdr:row>
      <xdr:rowOff>142465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8200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138350</xdr:rowOff>
    </xdr:from>
    <xdr:to>
      <xdr:col>76</xdr:col>
      <xdr:colOff>114300</xdr:colOff>
      <xdr:row>38</xdr:row>
      <xdr:rowOff>11543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82000"/>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162864</xdr:rowOff>
    </xdr:from>
    <xdr:to>
      <xdr:col>71</xdr:col>
      <xdr:colOff>177800</xdr:colOff>
      <xdr:row>38</xdr:row>
      <xdr:rowOff>11543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06514"/>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32751</xdr:rowOff>
    </xdr:from>
    <xdr:to>
      <xdr:col>85</xdr:col>
      <xdr:colOff>177800</xdr:colOff>
      <xdr:row>37</xdr:row>
      <xdr:rowOff>134351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55628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91665</xdr:rowOff>
    </xdr:from>
    <xdr:to>
      <xdr:col>81</xdr:col>
      <xdr:colOff>101600</xdr:colOff>
      <xdr:row>38</xdr:row>
      <xdr:rowOff>21815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87550</xdr:rowOff>
    </xdr:from>
    <xdr:to>
      <xdr:col>76</xdr:col>
      <xdr:colOff>165100</xdr:colOff>
      <xdr:row>38</xdr:row>
      <xdr:rowOff>17700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132192</xdr:rowOff>
    </xdr:from>
    <xdr:to>
      <xdr:col>72</xdr:col>
      <xdr:colOff>38100</xdr:colOff>
      <xdr:row>38</xdr:row>
      <xdr:rowOff>62342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53470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112065</xdr:rowOff>
    </xdr:from>
    <xdr:to>
      <xdr:col>67</xdr:col>
      <xdr:colOff>101600</xdr:colOff>
      <xdr:row>38</xdr:row>
      <xdr:rowOff>42214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5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58742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160933</xdr:rowOff>
    </xdr:from>
    <xdr:to>
      <xdr:col>85</xdr:col>
      <xdr:colOff>127000</xdr:colOff>
      <xdr:row>57</xdr:row>
      <xdr:rowOff>133738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2133"/>
          <a:ext cx="8382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109239</xdr:rowOff>
    </xdr:from>
    <xdr:to>
      <xdr:col>81</xdr:col>
      <xdr:colOff>50800</xdr:colOff>
      <xdr:row>57</xdr:row>
      <xdr:rowOff>133738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81889"/>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109239</xdr:rowOff>
    </xdr:from>
    <xdr:to>
      <xdr:col>76</xdr:col>
      <xdr:colOff>114300</xdr:colOff>
      <xdr:row>58</xdr:row>
      <xdr:rowOff>11188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1889"/>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170157</xdr:rowOff>
    </xdr:from>
    <xdr:to>
      <xdr:col>71</xdr:col>
      <xdr:colOff>177800</xdr:colOff>
      <xdr:row>58</xdr:row>
      <xdr:rowOff>11188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4280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110133</xdr:rowOff>
    </xdr:from>
    <xdr:to>
      <xdr:col>85</xdr:col>
      <xdr:colOff>177800</xdr:colOff>
      <xdr:row>57</xdr:row>
      <xdr:rowOff>40283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133010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6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82938</xdr:rowOff>
    </xdr:from>
    <xdr:to>
      <xdr:col>81</xdr:col>
      <xdr:colOff>101600</xdr:colOff>
      <xdr:row>58</xdr:row>
      <xdr:rowOff>13088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58439</xdr:rowOff>
    </xdr:from>
    <xdr:to>
      <xdr:col>76</xdr:col>
      <xdr:colOff>165100</xdr:colOff>
      <xdr:row>57</xdr:row>
      <xdr:rowOff>160039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131838</xdr:rowOff>
    </xdr:from>
    <xdr:to>
      <xdr:col>72</xdr:col>
      <xdr:colOff>38100</xdr:colOff>
      <xdr:row>58</xdr:row>
      <xdr:rowOff>61988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53115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119357</xdr:rowOff>
    </xdr:from>
    <xdr:to>
      <xdr:col>67</xdr:col>
      <xdr:colOff>101600</xdr:colOff>
      <xdr:row>58</xdr:row>
      <xdr:rowOff>49507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22658</xdr:rowOff>
    </xdr:from>
    <xdr:to>
      <xdr:col>85</xdr:col>
      <xdr:colOff>127000</xdr:colOff>
      <xdr:row>78</xdr:row>
      <xdr:rowOff>97501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24308"/>
          <a:ext cx="8382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22658</xdr:rowOff>
    </xdr:from>
    <xdr:to>
      <xdr:col>81</xdr:col>
      <xdr:colOff>50800</xdr:colOff>
      <xdr:row>77</xdr:row>
      <xdr:rowOff>169532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24308"/>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169532</xdr:rowOff>
    </xdr:from>
    <xdr:to>
      <xdr:col>76</xdr:col>
      <xdr:colOff>114300</xdr:colOff>
      <xdr:row>78</xdr:row>
      <xdr:rowOff>130580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71182"/>
          <a:ext cx="889000" cy="1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67965</xdr:rowOff>
    </xdr:from>
    <xdr:to>
      <xdr:col>71</xdr:col>
      <xdr:colOff>177800</xdr:colOff>
      <xdr:row>78</xdr:row>
      <xdr:rowOff>130580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69615"/>
          <a:ext cx="889000" cy="23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46701</xdr:rowOff>
    </xdr:from>
    <xdr:to>
      <xdr:col>85</xdr:col>
      <xdr:colOff>177800</xdr:colOff>
      <xdr:row>78</xdr:row>
      <xdr:rowOff>148301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133078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143308</xdr:rowOff>
    </xdr:from>
    <xdr:to>
      <xdr:col>81</xdr:col>
      <xdr:colOff>101600</xdr:colOff>
      <xdr:row>77</xdr:row>
      <xdr:rowOff>73458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9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118732</xdr:rowOff>
    </xdr:from>
    <xdr:to>
      <xdr:col>76</xdr:col>
      <xdr:colOff>165100</xdr:colOff>
      <xdr:row>78</xdr:row>
      <xdr:rowOff>48882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65409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9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79780</xdr:rowOff>
    </xdr:from>
    <xdr:to>
      <xdr:col>72</xdr:col>
      <xdr:colOff>38100</xdr:colOff>
      <xdr:row>79</xdr:row>
      <xdr:rowOff>9930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1057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17165</xdr:rowOff>
    </xdr:from>
    <xdr:to>
      <xdr:col>67</xdr:col>
      <xdr:colOff>101600</xdr:colOff>
      <xdr:row>77</xdr:row>
      <xdr:rowOff>118765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135292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148371</xdr:rowOff>
    </xdr:from>
    <xdr:to>
      <xdr:col>85</xdr:col>
      <xdr:colOff>127000</xdr:colOff>
      <xdr:row>95</xdr:row>
      <xdr:rowOff>152874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36121"/>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151792</xdr:rowOff>
    </xdr:from>
    <xdr:to>
      <xdr:col>81</xdr:col>
      <xdr:colOff>50800</xdr:colOff>
      <xdr:row>95</xdr:row>
      <xdr:rowOff>152874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395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151792</xdr:rowOff>
    </xdr:from>
    <xdr:to>
      <xdr:col>76</xdr:col>
      <xdr:colOff>114300</xdr:colOff>
      <xdr:row>95</xdr:row>
      <xdr:rowOff>165562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39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165562</xdr:rowOff>
    </xdr:from>
    <xdr:to>
      <xdr:col>71</xdr:col>
      <xdr:colOff>177800</xdr:colOff>
      <xdr:row>95</xdr:row>
      <xdr:rowOff>166249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53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97571</xdr:rowOff>
    </xdr:from>
    <xdr:to>
      <xdr:col>85</xdr:col>
      <xdr:colOff>177800</xdr:colOff>
      <xdr:row>96</xdr:row>
      <xdr:rowOff>27721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120448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102074</xdr:rowOff>
    </xdr:from>
    <xdr:to>
      <xdr:col>81</xdr:col>
      <xdr:colOff>101600</xdr:colOff>
      <xdr:row>96</xdr:row>
      <xdr:rowOff>32224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48751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100992</xdr:rowOff>
    </xdr:from>
    <xdr:to>
      <xdr:col>76</xdr:col>
      <xdr:colOff>165100</xdr:colOff>
      <xdr:row>96</xdr:row>
      <xdr:rowOff>31142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47669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114762</xdr:rowOff>
    </xdr:from>
    <xdr:to>
      <xdr:col>72</xdr:col>
      <xdr:colOff>38100</xdr:colOff>
      <xdr:row>96</xdr:row>
      <xdr:rowOff>44912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61439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115449</xdr:rowOff>
    </xdr:from>
    <xdr:to>
      <xdr:col>67</xdr:col>
      <xdr:colOff>101600</xdr:colOff>
      <xdr:row>96</xdr:row>
      <xdr:rowOff>45599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62126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商工費、教育費については、前年度より大幅に増加している。これは、新型コロナウイルス感染症の影響によるプレミアム付き飲食券発行事業、学校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事業等のためと考えられる。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総務費については、前年度より</a:t>
          </a:r>
          <a:r>
            <a:rPr kumimoji="1" lang="en-US" altLang="ja-JP" sz="1300">
              <a:latin typeface="ＭＳ Ｐゴシック" panose="020B0600070205080204" pitchFamily="50" charset="-128"/>
              <a:ea typeface="ＭＳ Ｐゴシック" panose="020B0600070205080204" pitchFamily="50" charset="-128"/>
            </a:rPr>
            <a:t>116,346</a:t>
          </a:r>
          <a:r>
            <a:rPr kumimoji="1" lang="ja-JP" altLang="en-US" sz="1300">
              <a:latin typeface="ＭＳ Ｐゴシック" panose="020B0600070205080204" pitchFamily="50" charset="-128"/>
              <a:ea typeface="ＭＳ Ｐゴシック" panose="020B0600070205080204" pitchFamily="50" charset="-128"/>
            </a:rPr>
            <a:t>円の増加となっている。これは、新庁舎建設事業や特別定額給付金給付事業のためと考えられる。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また、民生費については、前年度比で</a:t>
          </a:r>
          <a:r>
            <a:rPr kumimoji="1" lang="en-US" altLang="ja-JP" sz="1300">
              <a:latin typeface="ＭＳ Ｐゴシック" panose="020B0600070205080204" pitchFamily="50" charset="-128"/>
              <a:ea typeface="ＭＳ Ｐゴシック" panose="020B0600070205080204" pitchFamily="50" charset="-128"/>
            </a:rPr>
            <a:t>11,468</a:t>
          </a:r>
          <a:r>
            <a:rPr kumimoji="1" lang="ja-JP" altLang="en-US" sz="1300">
              <a:latin typeface="ＭＳ Ｐゴシック" panose="020B0600070205080204" pitchFamily="50" charset="-128"/>
              <a:ea typeface="ＭＳ Ｐゴシック" panose="020B0600070205080204" pitchFamily="50" charset="-128"/>
            </a:rPr>
            <a:t>円の増加となっている。民生費については、各種扶助の支出があり扶助費は削減の難しい経費であるが、目標値の設定や資格審査の適正化、各種手当の見直しを図っていくことで適正化に努める。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実質単年度収支は赤字となったが、実質収支額は、継続的に黒字を確保している。財政調整基金残高については、財政健全化の取組を着実に実施したことにより、財政調整基金の積み立てが図られた。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財政調整基金は本町の財政運営に重要な役割を果たす基金であり、今後も中長期的な見通しにより健全な財政運営に努め、適切に基金の積み立てを行う。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全会計において黒字となっており、一般会計から特別会計への繰出金も前年度比では減となっているが、一般会計の負担が大きくなっている。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抑制・既発債の償還終了などにより元利償還金が減少したことで、実質公債費比率は改善されている。しかし今後、元利償還金については、近年の大型事業の実施により、増加していく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をはじめとする公営企業の元利償還金に対する一般会計からの繰出金は今後も増加すると予想されており、実質公債費比率の分子の増加につながることが懸念されるため、今後も中長期的な事業計画に基づき、交付税措置率の高い地方債の発行をするなど、実質公債費比率の軽減を図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減債基金残高のうち、実質公債費比率の算定に用いる満期一括償還地方債の償還の財源して積み立てた額はないため「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」を記載している。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組合等負担等見込額や退職手当負担見込額は減少したが、地方債現在高は増加となった。また、公営企業の近年の事業実施により、元利償還金に対する一般会計の繰出金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剰余金処分による財政調整基金の積み立て及びふるさと納税の推進によるふるさと思いやり基金の増で、増額となっているが、今後も歳出削減に努め、基金への積み立てを行い、将来負担比率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庁舎整備基金については、本庁舎建替に向けて、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近年のふるさと納税の推進により、ふるさと思いやり基金を積立てた一方、各事業に基金を活用したため、最終的な増加額は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ふるさと思いやり基金：寄付を通じた住民参加型の地方自治の実現をするとともに、個性あるまちづくりのため。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庁舎整備基金：庁舎整備に係る資金の積立て。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徳之島用水基金：徳之島用水事業に係る町負担分の償還のため。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ふるさと思いやり基金：ふるさと納税による積立額の増加（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百万円）、基金を活用した各事業への充当のための取崩し（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ふるさと思いやり基金：多くの寄付をいただいているところであり、充当事業を十分に検討して、有効的に活用していく。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庁舎整備基金：本庁舎建替えに向け、令和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年度には取崩しをするため、減額となる見込み。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徳之島用水基金：徳之島用水事業の町負担分の、最終償還が令和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年度に行われるため皆減となる。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運用益のみを積立てているため、増減はほぼなし。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現在のところ今後も活用予定なしのため、現在の額を推移する見込み。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10660806</v>
      </c>
      <c r="BO4" s="426"/>
      <c r="BP4" s="426"/>
      <c r="BQ4" s="426"/>
      <c r="BR4" s="426"/>
      <c r="BS4" s="426"/>
      <c r="BT4" s="426"/>
      <c r="BU4" s="427"/>
      <c r="BV4" s="425">
        <v>8274628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4.0999999999999996</v>
      </c>
      <c r="CU4" s="610"/>
      <c r="CV4" s="610"/>
      <c r="CW4" s="610"/>
      <c r="CX4" s="610"/>
      <c r="CY4" s="610"/>
      <c r="CZ4" s="610"/>
      <c r="DA4" s="611"/>
      <c r="DB4" s="609">
        <v>3.4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10377472</v>
      </c>
      <c r="BO5" s="431"/>
      <c r="BP5" s="431"/>
      <c r="BQ5" s="431"/>
      <c r="BR5" s="431"/>
      <c r="BS5" s="431"/>
      <c r="BT5" s="431"/>
      <c r="BU5" s="432"/>
      <c r="BV5" s="430">
        <v>8100036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87.3</v>
      </c>
      <c r="CU5" s="401"/>
      <c r="CV5" s="401"/>
      <c r="CW5" s="401"/>
      <c r="CX5" s="401"/>
      <c r="CY5" s="401"/>
      <c r="CZ5" s="401"/>
      <c r="DA5" s="402"/>
      <c r="DB5" s="400">
        <v>89.4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283334</v>
      </c>
      <c r="BO6" s="431"/>
      <c r="BP6" s="431"/>
      <c r="BQ6" s="431"/>
      <c r="BR6" s="431"/>
      <c r="BS6" s="431"/>
      <c r="BT6" s="431"/>
      <c r="BU6" s="432"/>
      <c r="BV6" s="430">
        <v>174592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89.9</v>
      </c>
      <c r="CU6" s="584"/>
      <c r="CV6" s="584"/>
      <c r="CW6" s="584"/>
      <c r="CX6" s="584"/>
      <c r="CY6" s="584"/>
      <c r="CZ6" s="584"/>
      <c r="DA6" s="585"/>
      <c r="DB6" s="583">
        <v>92.2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84605</v>
      </c>
      <c r="BO7" s="431"/>
      <c r="BP7" s="431"/>
      <c r="BQ7" s="431"/>
      <c r="BR7" s="431"/>
      <c r="BS7" s="431"/>
      <c r="BT7" s="431"/>
      <c r="BU7" s="432"/>
      <c r="BV7" s="430">
        <v>19241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4876000</v>
      </c>
      <c r="CU7" s="431"/>
      <c r="CV7" s="431"/>
      <c r="CW7" s="431"/>
      <c r="CX7" s="431"/>
      <c r="CY7" s="431"/>
      <c r="CZ7" s="431"/>
      <c r="DA7" s="432"/>
      <c r="DB7" s="430">
        <v>4630087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198729</v>
      </c>
      <c r="BO8" s="431"/>
      <c r="BP8" s="431"/>
      <c r="BQ8" s="431"/>
      <c r="BR8" s="431"/>
      <c r="BS8" s="431"/>
      <c r="BT8" s="431"/>
      <c r="BU8" s="432"/>
      <c r="BV8" s="430">
        <v>155351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10147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43378</v>
      </c>
      <c r="BO9" s="431"/>
      <c r="BP9" s="431"/>
      <c r="BQ9" s="431"/>
      <c r="BR9" s="431"/>
      <c r="BS9" s="431"/>
      <c r="BT9" s="431"/>
      <c r="BU9" s="432"/>
      <c r="BV9" s="430">
        <v>-30202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12.6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11160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535</v>
      </c>
      <c r="BO10" s="431"/>
      <c r="BP10" s="431"/>
      <c r="BQ10" s="431"/>
      <c r="BR10" s="431"/>
      <c r="BS10" s="431"/>
      <c r="BT10" s="431"/>
      <c r="BU10" s="432"/>
      <c r="BV10" s="430">
        <v>456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10569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50000</v>
      </c>
      <c r="BO12" s="431"/>
      <c r="BP12" s="431"/>
      <c r="BQ12" s="431"/>
      <c r="BR12" s="431"/>
      <c r="BS12" s="431"/>
      <c r="BT12" s="431"/>
      <c r="BU12" s="432"/>
      <c r="BV12" s="430">
        <v>100000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10527</v>
      </c>
      <c r="S13" s="534"/>
      <c r="T13" s="534"/>
      <c r="U13" s="534"/>
      <c r="V13" s="535"/>
      <c r="W13" s="521" t="s">
        <v>138</v>
      </c>
      <c r="X13" s="443"/>
      <c r="Y13" s="443"/>
      <c r="Z13" s="443"/>
      <c r="AA13" s="443"/>
      <c r="AB13" s="444"/>
      <c r="AC13" s="406">
        <v>778</v>
      </c>
      <c r="AD13" s="407"/>
      <c r="AE13" s="407"/>
      <c r="AF13" s="407"/>
      <c r="AG13" s="408"/>
      <c r="AH13" s="406">
        <v>895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-6087</v>
      </c>
      <c r="BO13" s="431"/>
      <c r="BP13" s="431"/>
      <c r="BQ13" s="431"/>
      <c r="BR13" s="431"/>
      <c r="BS13" s="431"/>
      <c r="BT13" s="431"/>
      <c r="BU13" s="432"/>
      <c r="BV13" s="430">
        <v>-129746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6.6</v>
      </c>
      <c r="CU13" s="401"/>
      <c r="CV13" s="401"/>
      <c r="CW13" s="401"/>
      <c r="CX13" s="401"/>
      <c r="CY13" s="401"/>
      <c r="CZ13" s="401"/>
      <c r="DA13" s="402"/>
      <c r="DB13" s="400">
        <v>6.9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10717</v>
      </c>
      <c r="S14" s="534"/>
      <c r="T14" s="534"/>
      <c r="U14" s="534"/>
      <c r="V14" s="535"/>
      <c r="W14" s="536"/>
      <c r="X14" s="446"/>
      <c r="Y14" s="446"/>
      <c r="Z14" s="446"/>
      <c r="AA14" s="446"/>
      <c r="AB14" s="447"/>
      <c r="AC14" s="526">
        <v>15.6</v>
      </c>
      <c r="AD14" s="527"/>
      <c r="AE14" s="527"/>
      <c r="AF14" s="527"/>
      <c r="AG14" s="528"/>
      <c r="AH14" s="526">
        <v>17.2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v>0.2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10675</v>
      </c>
      <c r="S15" s="534"/>
      <c r="T15" s="534"/>
      <c r="U15" s="534"/>
      <c r="V15" s="535"/>
      <c r="W15" s="521" t="s">
        <v>145</v>
      </c>
      <c r="X15" s="443"/>
      <c r="Y15" s="443"/>
      <c r="Z15" s="443"/>
      <c r="AA15" s="443"/>
      <c r="AB15" s="444"/>
      <c r="AC15" s="406">
        <v>658</v>
      </c>
      <c r="AD15" s="407"/>
      <c r="AE15" s="407"/>
      <c r="AF15" s="407"/>
      <c r="AG15" s="408"/>
      <c r="AH15" s="406">
        <v>679</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1081457</v>
      </c>
      <c r="BO15" s="426"/>
      <c r="BP15" s="426"/>
      <c r="BQ15" s="426"/>
      <c r="BR15" s="426"/>
      <c r="BS15" s="426"/>
      <c r="BT15" s="426"/>
      <c r="BU15" s="427"/>
      <c r="BV15" s="425">
        <v>1014261</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13.2</v>
      </c>
      <c r="AD16" s="527"/>
      <c r="AE16" s="527"/>
      <c r="AF16" s="527"/>
      <c r="AG16" s="528"/>
      <c r="AH16" s="526">
        <v>13.1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4437976</v>
      </c>
      <c r="BO16" s="431"/>
      <c r="BP16" s="431"/>
      <c r="BQ16" s="431"/>
      <c r="BR16" s="431"/>
      <c r="BS16" s="431"/>
      <c r="BT16" s="431"/>
      <c r="BU16" s="432"/>
      <c r="BV16" s="430">
        <v>4224632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3541</v>
      </c>
      <c r="AD17" s="407"/>
      <c r="AE17" s="407"/>
      <c r="AF17" s="407"/>
      <c r="AG17" s="408"/>
      <c r="AH17" s="406">
        <v>3626</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1354377</v>
      </c>
      <c r="BO17" s="431"/>
      <c r="BP17" s="431"/>
      <c r="BQ17" s="431"/>
      <c r="BR17" s="431"/>
      <c r="BS17" s="431"/>
      <c r="BT17" s="431"/>
      <c r="BU17" s="432"/>
      <c r="BV17" s="430">
        <v>1282456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104.92</v>
      </c>
      <c r="M18" s="495"/>
      <c r="N18" s="495"/>
      <c r="O18" s="495"/>
      <c r="P18" s="495"/>
      <c r="Q18" s="495"/>
      <c r="R18" s="496"/>
      <c r="S18" s="496"/>
      <c r="T18" s="496"/>
      <c r="U18" s="496"/>
      <c r="V18" s="497"/>
      <c r="W18" s="511"/>
      <c r="X18" s="512"/>
      <c r="Y18" s="512"/>
      <c r="Z18" s="512"/>
      <c r="AA18" s="512"/>
      <c r="AB18" s="522"/>
      <c r="AC18" s="394">
        <v>71.099999999999994</v>
      </c>
      <c r="AD18" s="395"/>
      <c r="AE18" s="395"/>
      <c r="AF18" s="395"/>
      <c r="AG18" s="498"/>
      <c r="AH18" s="394">
        <v>69.7</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4258808</v>
      </c>
      <c r="BO18" s="431"/>
      <c r="BP18" s="431"/>
      <c r="BQ18" s="431"/>
      <c r="BR18" s="431"/>
      <c r="BS18" s="431"/>
      <c r="BT18" s="431"/>
      <c r="BU18" s="432"/>
      <c r="BV18" s="430">
        <v>4199355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97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6107562</v>
      </c>
      <c r="BO19" s="431"/>
      <c r="BP19" s="431"/>
      <c r="BQ19" s="431"/>
      <c r="BR19" s="431"/>
      <c r="BS19" s="431"/>
      <c r="BT19" s="431"/>
      <c r="BU19" s="432"/>
      <c r="BV19" s="430">
        <v>5729892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4714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8296765</v>
      </c>
      <c r="BO23" s="431"/>
      <c r="BP23" s="431"/>
      <c r="BQ23" s="431"/>
      <c r="BR23" s="431"/>
      <c r="BS23" s="431"/>
      <c r="BT23" s="431"/>
      <c r="BU23" s="432"/>
      <c r="BV23" s="430">
        <v>7880199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6462</v>
      </c>
      <c r="R24" s="407"/>
      <c r="S24" s="407"/>
      <c r="T24" s="407"/>
      <c r="U24" s="407"/>
      <c r="V24" s="408"/>
      <c r="W24" s="472"/>
      <c r="X24" s="463"/>
      <c r="Y24" s="464"/>
      <c r="Z24" s="403" t="s">
        <v>169</v>
      </c>
      <c r="AA24" s="404"/>
      <c r="AB24" s="404"/>
      <c r="AC24" s="404"/>
      <c r="AD24" s="404"/>
      <c r="AE24" s="404"/>
      <c r="AF24" s="404"/>
      <c r="AG24" s="405"/>
      <c r="AH24" s="406">
        <v>153</v>
      </c>
      <c r="AI24" s="407"/>
      <c r="AJ24" s="407"/>
      <c r="AK24" s="407"/>
      <c r="AL24" s="408"/>
      <c r="AM24" s="406">
        <v>403155</v>
      </c>
      <c r="AN24" s="407"/>
      <c r="AO24" s="407"/>
      <c r="AP24" s="407"/>
      <c r="AQ24" s="407"/>
      <c r="AR24" s="408"/>
      <c r="AS24" s="406">
        <v>2635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7832659</v>
      </c>
      <c r="BO24" s="431"/>
      <c r="BP24" s="431"/>
      <c r="BQ24" s="431"/>
      <c r="BR24" s="431"/>
      <c r="BS24" s="431"/>
      <c r="BT24" s="431"/>
      <c r="BU24" s="432"/>
      <c r="BV24" s="430">
        <v>7466345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5211</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136</v>
      </c>
      <c r="AN25" s="407"/>
      <c r="AO25" s="407"/>
      <c r="AP25" s="407"/>
      <c r="AQ25" s="407"/>
      <c r="AR25" s="408"/>
      <c r="AS25" s="406" t="s">
        <v>127</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377114</v>
      </c>
      <c r="BO25" s="426"/>
      <c r="BP25" s="426"/>
      <c r="BQ25" s="426"/>
      <c r="BR25" s="426"/>
      <c r="BS25" s="426"/>
      <c r="BT25" s="426"/>
      <c r="BU25" s="427"/>
      <c r="BV25" s="425">
        <v>485454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4923</v>
      </c>
      <c r="R26" s="407"/>
      <c r="S26" s="407"/>
      <c r="T26" s="407"/>
      <c r="U26" s="407"/>
      <c r="V26" s="408"/>
      <c r="W26" s="472"/>
      <c r="X26" s="463"/>
      <c r="Y26" s="464"/>
      <c r="Z26" s="403" t="s">
        <v>175</v>
      </c>
      <c r="AA26" s="485"/>
      <c r="AB26" s="485"/>
      <c r="AC26" s="485"/>
      <c r="AD26" s="485"/>
      <c r="AE26" s="485"/>
      <c r="AF26" s="485"/>
      <c r="AG26" s="486"/>
      <c r="AH26" s="406" t="s">
        <v>136</v>
      </c>
      <c r="AI26" s="407"/>
      <c r="AJ26" s="407"/>
      <c r="AK26" s="407"/>
      <c r="AL26" s="408"/>
      <c r="AM26" s="406" t="s">
        <v>136</v>
      </c>
      <c r="AN26" s="407"/>
      <c r="AO26" s="407"/>
      <c r="AP26" s="407"/>
      <c r="AQ26" s="407"/>
      <c r="AR26" s="408"/>
      <c r="AS26" s="406" t="s">
        <v>127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2840</v>
      </c>
      <c r="R27" s="407"/>
      <c r="S27" s="407"/>
      <c r="T27" s="407"/>
      <c r="U27" s="407"/>
      <c r="V27" s="408"/>
      <c r="W27" s="472"/>
      <c r="X27" s="463"/>
      <c r="Y27" s="464"/>
      <c r="Z27" s="403" t="s">
        <v>178</v>
      </c>
      <c r="AA27" s="404"/>
      <c r="AB27" s="404"/>
      <c r="AC27" s="404"/>
      <c r="AD27" s="404"/>
      <c r="AE27" s="404"/>
      <c r="AF27" s="404"/>
      <c r="AG27" s="405"/>
      <c r="AH27" s="406">
        <v>7</v>
      </c>
      <c r="AI27" s="407"/>
      <c r="AJ27" s="407"/>
      <c r="AK27" s="407"/>
      <c r="AL27" s="408"/>
      <c r="AM27" s="406">
        <v>18639</v>
      </c>
      <c r="AN27" s="407"/>
      <c r="AO27" s="407"/>
      <c r="AP27" s="407"/>
      <c r="AQ27" s="407"/>
      <c r="AR27" s="408"/>
      <c r="AS27" s="406">
        <v>2663</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173493</v>
      </c>
      <c r="BO27" s="434"/>
      <c r="BP27" s="434"/>
      <c r="BQ27" s="434"/>
      <c r="BR27" s="434"/>
      <c r="BS27" s="434"/>
      <c r="BT27" s="434"/>
      <c r="BU27" s="435"/>
      <c r="BV27" s="433">
        <v>173493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2340</v>
      </c>
      <c r="R28" s="407"/>
      <c r="S28" s="407"/>
      <c r="T28" s="407"/>
      <c r="U28" s="407"/>
      <c r="V28" s="408"/>
      <c r="W28" s="472"/>
      <c r="X28" s="463"/>
      <c r="Y28" s="464"/>
      <c r="Z28" s="403" t="s">
        <v>181</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1149532</v>
      </c>
      <c r="BO28" s="426"/>
      <c r="BP28" s="426"/>
      <c r="BQ28" s="426"/>
      <c r="BR28" s="426"/>
      <c r="BS28" s="426"/>
      <c r="BT28" s="426"/>
      <c r="BU28" s="427"/>
      <c r="BV28" s="425">
        <v>1120997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14</v>
      </c>
      <c r="M29" s="407"/>
      <c r="N29" s="407"/>
      <c r="O29" s="407"/>
      <c r="P29" s="408"/>
      <c r="Q29" s="406">
        <v>2170</v>
      </c>
      <c r="R29" s="407"/>
      <c r="S29" s="407"/>
      <c r="T29" s="407"/>
      <c r="U29" s="407"/>
      <c r="V29" s="408"/>
      <c r="W29" s="473"/>
      <c r="X29" s="474"/>
      <c r="Y29" s="475"/>
      <c r="Z29" s="403" t="s">
        <v>184</v>
      </c>
      <c r="AA29" s="404"/>
      <c r="AB29" s="404"/>
      <c r="AC29" s="404"/>
      <c r="AD29" s="404"/>
      <c r="AE29" s="404"/>
      <c r="AF29" s="404"/>
      <c r="AG29" s="405"/>
      <c r="AH29" s="406">
        <v>160</v>
      </c>
      <c r="AI29" s="407"/>
      <c r="AJ29" s="407"/>
      <c r="AK29" s="407"/>
      <c r="AL29" s="408"/>
      <c r="AM29" s="406">
        <v>421794</v>
      </c>
      <c r="AN29" s="407"/>
      <c r="AO29" s="407"/>
      <c r="AP29" s="407"/>
      <c r="AQ29" s="407"/>
      <c r="AR29" s="408"/>
      <c r="AS29" s="406">
        <v>2636</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261087</v>
      </c>
      <c r="BO29" s="431"/>
      <c r="BP29" s="431"/>
      <c r="BQ29" s="431"/>
      <c r="BR29" s="431"/>
      <c r="BS29" s="431"/>
      <c r="BT29" s="431"/>
      <c r="BU29" s="432"/>
      <c r="BV29" s="430">
        <v>261087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88.8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1674071</v>
      </c>
      <c r="BO30" s="434"/>
      <c r="BP30" s="434"/>
      <c r="BQ30" s="434"/>
      <c r="BR30" s="434"/>
      <c r="BS30" s="434"/>
      <c r="BT30" s="434"/>
      <c r="BU30" s="435"/>
      <c r="BV30" s="433">
        <v>1421676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193</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水道事業特別会計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鹿児島県市町村総合事務組合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徳之島地区消防組合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奄美群島広域事務組合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徳之島地区介護保険組合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徳之島愛ランド広域連合（一般会計）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徳之島愛ランド広域連合（徳之島食肉センター特別会計）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鹿児島県後期高齢者医療広域連合（一般会計）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鹿児島県後期高齢者医療広域連合（後期高齢者医療特別会計）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0h4HuA+RUW2TErid+RJsBR5RgBDnPf/sO2v3w7sr7DLalVEDG7C+rLtoOZ4o1T1YgAQLhNiQlyIySpDktycA==" saltValue="MxwG2zmd/+mW1a3Zm/02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223</v>
      </c>
      <c r="C5" s="711"/>
      <c r="D5" s="711"/>
      <c r="E5" s="711"/>
      <c r="F5" s="711"/>
      <c r="G5" s="711"/>
      <c r="H5" s="711"/>
      <c r="I5" s="711"/>
      <c r="J5" s="711"/>
      <c r="K5" s="711"/>
      <c r="L5" s="711"/>
      <c r="M5" s="711"/>
      <c r="N5" s="711"/>
      <c r="O5" s="711"/>
      <c r="P5" s="711"/>
      <c r="Q5" s="712"/>
      <c r="R5" s="697">
        <v>980659</v>
      </c>
      <c r="S5" s="698"/>
      <c r="T5" s="698"/>
      <c r="U5" s="698"/>
      <c r="V5" s="698"/>
      <c r="W5" s="698"/>
      <c r="X5" s="698"/>
      <c r="Y5" s="741"/>
      <c r="Z5" s="759">
        <v>9.1999999999999993</v>
      </c>
      <c r="AA5" s="759"/>
      <c r="AB5" s="759"/>
      <c r="AC5" s="759"/>
      <c r="AD5" s="760">
        <v>980659</v>
      </c>
      <c r="AE5" s="760"/>
      <c r="AF5" s="760"/>
      <c r="AG5" s="760"/>
      <c r="AH5" s="760"/>
      <c r="AI5" s="760"/>
      <c r="AJ5" s="760"/>
      <c r="AK5" s="760"/>
      <c r="AL5" s="742">
        <v>20.7</v>
      </c>
      <c r="AM5" s="715"/>
      <c r="AN5" s="715"/>
      <c r="AO5" s="743"/>
      <c r="AP5" s="710" t="s">
        <v>224</v>
      </c>
      <c r="AQ5" s="711"/>
      <c r="AR5" s="711"/>
      <c r="AS5" s="711"/>
      <c r="AT5" s="711"/>
      <c r="AU5" s="711"/>
      <c r="AV5" s="711"/>
      <c r="AW5" s="711"/>
      <c r="AX5" s="711"/>
      <c r="AY5" s="711"/>
      <c r="AZ5" s="711"/>
      <c r="BA5" s="711"/>
      <c r="BB5" s="711"/>
      <c r="BC5" s="711"/>
      <c r="BD5" s="711"/>
      <c r="BE5" s="711"/>
      <c r="BF5" s="712"/>
      <c r="BG5" s="642">
        <v>980659</v>
      </c>
      <c r="BH5" s="643"/>
      <c r="BI5" s="643"/>
      <c r="BJ5" s="643"/>
      <c r="BK5" s="643"/>
      <c r="BL5" s="643"/>
      <c r="BM5" s="643"/>
      <c r="BN5" s="644"/>
      <c r="BO5" s="675">
        <v>100</v>
      </c>
      <c r="BP5" s="675"/>
      <c r="BQ5" s="675"/>
      <c r="BR5" s="675"/>
      <c r="BS5" s="676" t="s">
        <v>225</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217</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72280</v>
      </c>
      <c r="S6" s="643"/>
      <c r="T6" s="643"/>
      <c r="U6" s="643"/>
      <c r="V6" s="643"/>
      <c r="W6" s="643"/>
      <c r="X6" s="643"/>
      <c r="Y6" s="644"/>
      <c r="Z6" s="675">
        <v>0.7</v>
      </c>
      <c r="AA6" s="675"/>
      <c r="AB6" s="675"/>
      <c r="AC6" s="675"/>
      <c r="AD6" s="676">
        <v>72280</v>
      </c>
      <c r="AE6" s="676"/>
      <c r="AF6" s="676"/>
      <c r="AG6" s="676"/>
      <c r="AH6" s="676"/>
      <c r="AI6" s="676"/>
      <c r="AJ6" s="676"/>
      <c r="AK6" s="676"/>
      <c r="AL6" s="645">
        <v>1.5</v>
      </c>
      <c r="AM6" s="646"/>
      <c r="AN6" s="646"/>
      <c r="AO6" s="677"/>
      <c r="AP6" s="639" t="s">
        <v>230</v>
      </c>
      <c r="AQ6" s="640"/>
      <c r="AR6" s="640"/>
      <c r="AS6" s="640"/>
      <c r="AT6" s="640"/>
      <c r="AU6" s="640"/>
      <c r="AV6" s="640"/>
      <c r="AW6" s="640"/>
      <c r="AX6" s="640"/>
      <c r="AY6" s="640"/>
      <c r="AZ6" s="640"/>
      <c r="BA6" s="640"/>
      <c r="BB6" s="640"/>
      <c r="BC6" s="640"/>
      <c r="BD6" s="640"/>
      <c r="BE6" s="640"/>
      <c r="BF6" s="641"/>
      <c r="BG6" s="642">
        <v>980659</v>
      </c>
      <c r="BH6" s="643"/>
      <c r="BI6" s="643"/>
      <c r="BJ6" s="643"/>
      <c r="BK6" s="643"/>
      <c r="BL6" s="643"/>
      <c r="BM6" s="643"/>
      <c r="BN6" s="644"/>
      <c r="BO6" s="675">
        <v>100</v>
      </c>
      <c r="BP6" s="675"/>
      <c r="BQ6" s="675"/>
      <c r="BR6" s="675"/>
      <c r="BS6" s="676" t="s">
        <v>127</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89035</v>
      </c>
      <c r="CS6" s="643"/>
      <c r="CT6" s="643"/>
      <c r="CU6" s="643"/>
      <c r="CV6" s="643"/>
      <c r="CW6" s="643"/>
      <c r="CX6" s="643"/>
      <c r="CY6" s="644"/>
      <c r="CZ6" s="742">
        <v>0.9</v>
      </c>
      <c r="DA6" s="715"/>
      <c r="DB6" s="715"/>
      <c r="DC6" s="745"/>
      <c r="DD6" s="648" t="s">
        <v>136</v>
      </c>
      <c r="DE6" s="643"/>
      <c r="DF6" s="643"/>
      <c r="DG6" s="643"/>
      <c r="DH6" s="643"/>
      <c r="DI6" s="643"/>
      <c r="DJ6" s="643"/>
      <c r="DK6" s="643"/>
      <c r="DL6" s="643"/>
      <c r="DM6" s="643"/>
      <c r="DN6" s="643"/>
      <c r="DO6" s="643"/>
      <c r="DP6" s="644"/>
      <c r="DQ6" s="648">
        <v>89035</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597</v>
      </c>
      <c r="S7" s="643"/>
      <c r="T7" s="643"/>
      <c r="U7" s="643"/>
      <c r="V7" s="643"/>
      <c r="W7" s="643"/>
      <c r="X7" s="643"/>
      <c r="Y7" s="644"/>
      <c r="Z7" s="675">
        <v>0</v>
      </c>
      <c r="AA7" s="675"/>
      <c r="AB7" s="675"/>
      <c r="AC7" s="675"/>
      <c r="AD7" s="676">
        <v>597</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379455</v>
      </c>
      <c r="BH7" s="643"/>
      <c r="BI7" s="643"/>
      <c r="BJ7" s="643"/>
      <c r="BK7" s="643"/>
      <c r="BL7" s="643"/>
      <c r="BM7" s="643"/>
      <c r="BN7" s="644"/>
      <c r="BO7" s="675">
        <v>38.700000000000003</v>
      </c>
      <c r="BP7" s="675"/>
      <c r="BQ7" s="675"/>
      <c r="BR7" s="675"/>
      <c r="BS7" s="676" t="s">
        <v>127</v>
      </c>
      <c r="BT7" s="676"/>
      <c r="BU7" s="676"/>
      <c r="BV7" s="676"/>
      <c r="BW7" s="676"/>
      <c r="BX7" s="676"/>
      <c r="BY7" s="676"/>
      <c r="BZ7" s="676"/>
      <c r="CA7" s="676"/>
      <c r="CB7" s="730"/>
      <c r="CD7" s="681" t="s">
        <v>234</v>
      </c>
      <c r="CE7" s="682"/>
      <c r="CF7" s="682"/>
      <c r="CG7" s="682"/>
      <c r="CH7" s="682"/>
      <c r="CI7" s="682"/>
      <c r="CJ7" s="682"/>
      <c r="CK7" s="682"/>
      <c r="CL7" s="682"/>
      <c r="CM7" s="682"/>
      <c r="CN7" s="682"/>
      <c r="CO7" s="682"/>
      <c r="CP7" s="682"/>
      <c r="CQ7" s="683"/>
      <c r="CR7" s="642">
        <v>2955882</v>
      </c>
      <c r="CS7" s="643"/>
      <c r="CT7" s="643"/>
      <c r="CU7" s="643"/>
      <c r="CV7" s="643"/>
      <c r="CW7" s="643"/>
      <c r="CX7" s="643"/>
      <c r="CY7" s="644"/>
      <c r="CZ7" s="675">
        <v>28.5</v>
      </c>
      <c r="DA7" s="675"/>
      <c r="DB7" s="675"/>
      <c r="DC7" s="675"/>
      <c r="DD7" s="648">
        <v>381043</v>
      </c>
      <c r="DE7" s="643"/>
      <c r="DF7" s="643"/>
      <c r="DG7" s="643"/>
      <c r="DH7" s="643"/>
      <c r="DI7" s="643"/>
      <c r="DJ7" s="643"/>
      <c r="DK7" s="643"/>
      <c r="DL7" s="643"/>
      <c r="DM7" s="643"/>
      <c r="DN7" s="643"/>
      <c r="DO7" s="643"/>
      <c r="DP7" s="644"/>
      <c r="DQ7" s="648">
        <v>1441175</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1744</v>
      </c>
      <c r="S8" s="643"/>
      <c r="T8" s="643"/>
      <c r="U8" s="643"/>
      <c r="V8" s="643"/>
      <c r="W8" s="643"/>
      <c r="X8" s="643"/>
      <c r="Y8" s="644"/>
      <c r="Z8" s="675">
        <v>0</v>
      </c>
      <c r="AA8" s="675"/>
      <c r="AB8" s="675"/>
      <c r="AC8" s="675"/>
      <c r="AD8" s="676">
        <v>1744</v>
      </c>
      <c r="AE8" s="676"/>
      <c r="AF8" s="676"/>
      <c r="AG8" s="676"/>
      <c r="AH8" s="676"/>
      <c r="AI8" s="676"/>
      <c r="AJ8" s="676"/>
      <c r="AK8" s="676"/>
      <c r="AL8" s="645">
        <v>0</v>
      </c>
      <c r="AM8" s="646"/>
      <c r="AN8" s="646"/>
      <c r="AO8" s="677"/>
      <c r="AP8" s="639" t="s">
        <v>236</v>
      </c>
      <c r="AQ8" s="640"/>
      <c r="AR8" s="640"/>
      <c r="AS8" s="640"/>
      <c r="AT8" s="640"/>
      <c r="AU8" s="640"/>
      <c r="AV8" s="640"/>
      <c r="AW8" s="640"/>
      <c r="AX8" s="640"/>
      <c r="AY8" s="640"/>
      <c r="AZ8" s="640"/>
      <c r="BA8" s="640"/>
      <c r="BB8" s="640"/>
      <c r="BC8" s="640"/>
      <c r="BD8" s="640"/>
      <c r="BE8" s="640"/>
      <c r="BF8" s="641"/>
      <c r="BG8" s="642">
        <v>13675</v>
      </c>
      <c r="BH8" s="643"/>
      <c r="BI8" s="643"/>
      <c r="BJ8" s="643"/>
      <c r="BK8" s="643"/>
      <c r="BL8" s="643"/>
      <c r="BM8" s="643"/>
      <c r="BN8" s="644"/>
      <c r="BO8" s="675">
        <v>1.4</v>
      </c>
      <c r="BP8" s="675"/>
      <c r="BQ8" s="675"/>
      <c r="BR8" s="675"/>
      <c r="BS8" s="648" t="s">
        <v>127</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1996879</v>
      </c>
      <c r="CS8" s="643"/>
      <c r="CT8" s="643"/>
      <c r="CU8" s="643"/>
      <c r="CV8" s="643"/>
      <c r="CW8" s="643"/>
      <c r="CX8" s="643"/>
      <c r="CY8" s="644"/>
      <c r="CZ8" s="675">
        <v>19.2</v>
      </c>
      <c r="DA8" s="675"/>
      <c r="DB8" s="675"/>
      <c r="DC8" s="675"/>
      <c r="DD8" s="648">
        <v>7964</v>
      </c>
      <c r="DE8" s="643"/>
      <c r="DF8" s="643"/>
      <c r="DG8" s="643"/>
      <c r="DH8" s="643"/>
      <c r="DI8" s="643"/>
      <c r="DJ8" s="643"/>
      <c r="DK8" s="643"/>
      <c r="DL8" s="643"/>
      <c r="DM8" s="643"/>
      <c r="DN8" s="643"/>
      <c r="DO8" s="643"/>
      <c r="DP8" s="644"/>
      <c r="DQ8" s="648">
        <v>901774</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1759</v>
      </c>
      <c r="S9" s="643"/>
      <c r="T9" s="643"/>
      <c r="U9" s="643"/>
      <c r="V9" s="643"/>
      <c r="W9" s="643"/>
      <c r="X9" s="643"/>
      <c r="Y9" s="644"/>
      <c r="Z9" s="675">
        <v>0</v>
      </c>
      <c r="AA9" s="675"/>
      <c r="AB9" s="675"/>
      <c r="AC9" s="675"/>
      <c r="AD9" s="676">
        <v>1759</v>
      </c>
      <c r="AE9" s="676"/>
      <c r="AF9" s="676"/>
      <c r="AG9" s="676"/>
      <c r="AH9" s="676"/>
      <c r="AI9" s="676"/>
      <c r="AJ9" s="676"/>
      <c r="AK9" s="676"/>
      <c r="AL9" s="645">
        <v>0</v>
      </c>
      <c r="AM9" s="646"/>
      <c r="AN9" s="646"/>
      <c r="AO9" s="677"/>
      <c r="AP9" s="639" t="s">
        <v>239</v>
      </c>
      <c r="AQ9" s="640"/>
      <c r="AR9" s="640"/>
      <c r="AS9" s="640"/>
      <c r="AT9" s="640"/>
      <c r="AU9" s="640"/>
      <c r="AV9" s="640"/>
      <c r="AW9" s="640"/>
      <c r="AX9" s="640"/>
      <c r="AY9" s="640"/>
      <c r="AZ9" s="640"/>
      <c r="BA9" s="640"/>
      <c r="BB9" s="640"/>
      <c r="BC9" s="640"/>
      <c r="BD9" s="640"/>
      <c r="BE9" s="640"/>
      <c r="BF9" s="641"/>
      <c r="BG9" s="642">
        <v>321255</v>
      </c>
      <c r="BH9" s="643"/>
      <c r="BI9" s="643"/>
      <c r="BJ9" s="643"/>
      <c r="BK9" s="643"/>
      <c r="BL9" s="643"/>
      <c r="BM9" s="643"/>
      <c r="BN9" s="644"/>
      <c r="BO9" s="675">
        <v>32.799999999999997</v>
      </c>
      <c r="BP9" s="675"/>
      <c r="BQ9" s="675"/>
      <c r="BR9" s="675"/>
      <c r="BS9" s="648" t="s">
        <v>127</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759641</v>
      </c>
      <c r="CS9" s="643"/>
      <c r="CT9" s="643"/>
      <c r="CU9" s="643"/>
      <c r="CV9" s="643"/>
      <c r="CW9" s="643"/>
      <c r="CX9" s="643"/>
      <c r="CY9" s="644"/>
      <c r="CZ9" s="675">
        <v>7.3</v>
      </c>
      <c r="DA9" s="675"/>
      <c r="DB9" s="675"/>
      <c r="DC9" s="675"/>
      <c r="DD9" s="648">
        <v>9930</v>
      </c>
      <c r="DE9" s="643"/>
      <c r="DF9" s="643"/>
      <c r="DG9" s="643"/>
      <c r="DH9" s="643"/>
      <c r="DI9" s="643"/>
      <c r="DJ9" s="643"/>
      <c r="DK9" s="643"/>
      <c r="DL9" s="643"/>
      <c r="DM9" s="643"/>
      <c r="DN9" s="643"/>
      <c r="DO9" s="643"/>
      <c r="DP9" s="644"/>
      <c r="DQ9" s="648">
        <v>693715</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136</v>
      </c>
      <c r="AA10" s="675"/>
      <c r="AB10" s="675"/>
      <c r="AC10" s="675"/>
      <c r="AD10" s="676" t="s">
        <v>127</v>
      </c>
      <c r="AE10" s="676"/>
      <c r="AF10" s="676"/>
      <c r="AG10" s="676"/>
      <c r="AH10" s="676"/>
      <c r="AI10" s="676"/>
      <c r="AJ10" s="676"/>
      <c r="AK10" s="676"/>
      <c r="AL10" s="645" t="s">
        <v>127</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26463</v>
      </c>
      <c r="BH10" s="643"/>
      <c r="BI10" s="643"/>
      <c r="BJ10" s="643"/>
      <c r="BK10" s="643"/>
      <c r="BL10" s="643"/>
      <c r="BM10" s="643"/>
      <c r="BN10" s="644"/>
      <c r="BO10" s="675">
        <v>2.7</v>
      </c>
      <c r="BP10" s="675"/>
      <c r="BQ10" s="675"/>
      <c r="BR10" s="675"/>
      <c r="BS10" s="648" t="s">
        <v>136</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9500</v>
      </c>
      <c r="CS10" s="643"/>
      <c r="CT10" s="643"/>
      <c r="CU10" s="643"/>
      <c r="CV10" s="643"/>
      <c r="CW10" s="643"/>
      <c r="CX10" s="643"/>
      <c r="CY10" s="644"/>
      <c r="CZ10" s="675">
        <v>0.1</v>
      </c>
      <c r="DA10" s="675"/>
      <c r="DB10" s="675"/>
      <c r="DC10" s="675"/>
      <c r="DD10" s="648" t="s">
        <v>127</v>
      </c>
      <c r="DE10" s="643"/>
      <c r="DF10" s="643"/>
      <c r="DG10" s="643"/>
      <c r="DH10" s="643"/>
      <c r="DI10" s="643"/>
      <c r="DJ10" s="643"/>
      <c r="DK10" s="643"/>
      <c r="DL10" s="643"/>
      <c r="DM10" s="643"/>
      <c r="DN10" s="643"/>
      <c r="DO10" s="643"/>
      <c r="DP10" s="644"/>
      <c r="DQ10" s="648">
        <v>500</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243467</v>
      </c>
      <c r="S11" s="643"/>
      <c r="T11" s="643"/>
      <c r="U11" s="643"/>
      <c r="V11" s="643"/>
      <c r="W11" s="643"/>
      <c r="X11" s="643"/>
      <c r="Y11" s="644"/>
      <c r="Z11" s="645">
        <v>2.2999999999999998</v>
      </c>
      <c r="AA11" s="646"/>
      <c r="AB11" s="646"/>
      <c r="AC11" s="647"/>
      <c r="AD11" s="648">
        <v>243467</v>
      </c>
      <c r="AE11" s="643"/>
      <c r="AF11" s="643"/>
      <c r="AG11" s="643"/>
      <c r="AH11" s="643"/>
      <c r="AI11" s="643"/>
      <c r="AJ11" s="643"/>
      <c r="AK11" s="644"/>
      <c r="AL11" s="645">
        <v>5.0999999999999996</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18062</v>
      </c>
      <c r="BH11" s="643"/>
      <c r="BI11" s="643"/>
      <c r="BJ11" s="643"/>
      <c r="BK11" s="643"/>
      <c r="BL11" s="643"/>
      <c r="BM11" s="643"/>
      <c r="BN11" s="644"/>
      <c r="BO11" s="675">
        <v>1.8</v>
      </c>
      <c r="BP11" s="675"/>
      <c r="BQ11" s="675"/>
      <c r="BR11" s="675"/>
      <c r="BS11" s="648" t="s">
        <v>136</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964808</v>
      </c>
      <c r="CS11" s="643"/>
      <c r="CT11" s="643"/>
      <c r="CU11" s="643"/>
      <c r="CV11" s="643"/>
      <c r="CW11" s="643"/>
      <c r="CX11" s="643"/>
      <c r="CY11" s="644"/>
      <c r="CZ11" s="675">
        <v>9.3000000000000007</v>
      </c>
      <c r="DA11" s="675"/>
      <c r="DB11" s="675"/>
      <c r="DC11" s="675"/>
      <c r="DD11" s="648">
        <v>307342</v>
      </c>
      <c r="DE11" s="643"/>
      <c r="DF11" s="643"/>
      <c r="DG11" s="643"/>
      <c r="DH11" s="643"/>
      <c r="DI11" s="643"/>
      <c r="DJ11" s="643"/>
      <c r="DK11" s="643"/>
      <c r="DL11" s="643"/>
      <c r="DM11" s="643"/>
      <c r="DN11" s="643"/>
      <c r="DO11" s="643"/>
      <c r="DP11" s="644"/>
      <c r="DQ11" s="648">
        <v>518410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225</v>
      </c>
      <c r="S12" s="643"/>
      <c r="T12" s="643"/>
      <c r="U12" s="643"/>
      <c r="V12" s="643"/>
      <c r="W12" s="643"/>
      <c r="X12" s="643"/>
      <c r="Y12" s="644"/>
      <c r="Z12" s="675" t="s">
        <v>127</v>
      </c>
      <c r="AA12" s="675"/>
      <c r="AB12" s="675"/>
      <c r="AC12" s="675"/>
      <c r="AD12" s="676" t="s">
        <v>127</v>
      </c>
      <c r="AE12" s="676"/>
      <c r="AF12" s="676"/>
      <c r="AG12" s="676"/>
      <c r="AH12" s="676"/>
      <c r="AI12" s="676"/>
      <c r="AJ12" s="676"/>
      <c r="AK12" s="676"/>
      <c r="AL12" s="645" t="s">
        <v>225</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442412</v>
      </c>
      <c r="BH12" s="643"/>
      <c r="BI12" s="643"/>
      <c r="BJ12" s="643"/>
      <c r="BK12" s="643"/>
      <c r="BL12" s="643"/>
      <c r="BM12" s="643"/>
      <c r="BN12" s="644"/>
      <c r="BO12" s="675">
        <v>45.1</v>
      </c>
      <c r="BP12" s="675"/>
      <c r="BQ12" s="675"/>
      <c r="BR12" s="675"/>
      <c r="BS12" s="648" t="s">
        <v>136</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398722</v>
      </c>
      <c r="CS12" s="643"/>
      <c r="CT12" s="643"/>
      <c r="CU12" s="643"/>
      <c r="CV12" s="643"/>
      <c r="CW12" s="643"/>
      <c r="CX12" s="643"/>
      <c r="CY12" s="644"/>
      <c r="CZ12" s="675">
        <v>3.8</v>
      </c>
      <c r="DA12" s="675"/>
      <c r="DB12" s="675"/>
      <c r="DC12" s="675"/>
      <c r="DD12" s="648">
        <v>105177</v>
      </c>
      <c r="DE12" s="643"/>
      <c r="DF12" s="643"/>
      <c r="DG12" s="643"/>
      <c r="DH12" s="643"/>
      <c r="DI12" s="643"/>
      <c r="DJ12" s="643"/>
      <c r="DK12" s="643"/>
      <c r="DL12" s="643"/>
      <c r="DM12" s="643"/>
      <c r="DN12" s="643"/>
      <c r="DO12" s="643"/>
      <c r="DP12" s="644"/>
      <c r="DQ12" s="648">
        <v>238203</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127</v>
      </c>
      <c r="AA13" s="675"/>
      <c r="AB13" s="675"/>
      <c r="AC13" s="675"/>
      <c r="AD13" s="676" t="s">
        <v>136</v>
      </c>
      <c r="AE13" s="676"/>
      <c r="AF13" s="676"/>
      <c r="AG13" s="676"/>
      <c r="AH13" s="676"/>
      <c r="AI13" s="676"/>
      <c r="AJ13" s="676"/>
      <c r="AK13" s="676"/>
      <c r="AL13" s="645" t="s">
        <v>136</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430393</v>
      </c>
      <c r="BH13" s="643"/>
      <c r="BI13" s="643"/>
      <c r="BJ13" s="643"/>
      <c r="BK13" s="643"/>
      <c r="BL13" s="643"/>
      <c r="BM13" s="643"/>
      <c r="BN13" s="644"/>
      <c r="BO13" s="675">
        <v>43.9</v>
      </c>
      <c r="BP13" s="675"/>
      <c r="BQ13" s="675"/>
      <c r="BR13" s="675"/>
      <c r="BS13" s="648" t="s">
        <v>127</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924927</v>
      </c>
      <c r="CS13" s="643"/>
      <c r="CT13" s="643"/>
      <c r="CU13" s="643"/>
      <c r="CV13" s="643"/>
      <c r="CW13" s="643"/>
      <c r="CX13" s="643"/>
      <c r="CY13" s="644"/>
      <c r="CZ13" s="675">
        <v>8.9</v>
      </c>
      <c r="DA13" s="675"/>
      <c r="DB13" s="675"/>
      <c r="DC13" s="675"/>
      <c r="DD13" s="648">
        <v>656255</v>
      </c>
      <c r="DE13" s="643"/>
      <c r="DF13" s="643"/>
      <c r="DG13" s="643"/>
      <c r="DH13" s="643"/>
      <c r="DI13" s="643"/>
      <c r="DJ13" s="643"/>
      <c r="DK13" s="643"/>
      <c r="DL13" s="643"/>
      <c r="DM13" s="643"/>
      <c r="DN13" s="643"/>
      <c r="DO13" s="643"/>
      <c r="DP13" s="644"/>
      <c r="DQ13" s="648">
        <v>311944</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136</v>
      </c>
      <c r="AA14" s="675"/>
      <c r="AB14" s="675"/>
      <c r="AC14" s="675"/>
      <c r="AD14" s="676" t="s">
        <v>127</v>
      </c>
      <c r="AE14" s="676"/>
      <c r="AF14" s="676"/>
      <c r="AG14" s="676"/>
      <c r="AH14" s="676"/>
      <c r="AI14" s="676"/>
      <c r="AJ14" s="676"/>
      <c r="AK14" s="676"/>
      <c r="AL14" s="645" t="s">
        <v>225</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53702</v>
      </c>
      <c r="BH14" s="643"/>
      <c r="BI14" s="643"/>
      <c r="BJ14" s="643"/>
      <c r="BK14" s="643"/>
      <c r="BL14" s="643"/>
      <c r="BM14" s="643"/>
      <c r="BN14" s="644"/>
      <c r="BO14" s="675">
        <v>5.5</v>
      </c>
      <c r="BP14" s="675"/>
      <c r="BQ14" s="675"/>
      <c r="BR14" s="675"/>
      <c r="BS14" s="648" t="s">
        <v>136</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347809</v>
      </c>
      <c r="CS14" s="643"/>
      <c r="CT14" s="643"/>
      <c r="CU14" s="643"/>
      <c r="CV14" s="643"/>
      <c r="CW14" s="643"/>
      <c r="CX14" s="643"/>
      <c r="CY14" s="644"/>
      <c r="CZ14" s="675">
        <v>3.4</v>
      </c>
      <c r="DA14" s="675"/>
      <c r="DB14" s="675"/>
      <c r="DC14" s="675"/>
      <c r="DD14" s="648">
        <v>114616</v>
      </c>
      <c r="DE14" s="643"/>
      <c r="DF14" s="643"/>
      <c r="DG14" s="643"/>
      <c r="DH14" s="643"/>
      <c r="DI14" s="643"/>
      <c r="DJ14" s="643"/>
      <c r="DK14" s="643"/>
      <c r="DL14" s="643"/>
      <c r="DM14" s="643"/>
      <c r="DN14" s="643"/>
      <c r="DO14" s="643"/>
      <c r="DP14" s="644"/>
      <c r="DQ14" s="648">
        <v>270454</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136</v>
      </c>
      <c r="AA15" s="675"/>
      <c r="AB15" s="675"/>
      <c r="AC15" s="675"/>
      <c r="AD15" s="676" t="s">
        <v>127</v>
      </c>
      <c r="AE15" s="676"/>
      <c r="AF15" s="676"/>
      <c r="AG15" s="676"/>
      <c r="AH15" s="676"/>
      <c r="AI15" s="676"/>
      <c r="AJ15" s="676"/>
      <c r="AK15" s="676"/>
      <c r="AL15" s="645" t="s">
        <v>127</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105090</v>
      </c>
      <c r="BH15" s="643"/>
      <c r="BI15" s="643"/>
      <c r="BJ15" s="643"/>
      <c r="BK15" s="643"/>
      <c r="BL15" s="643"/>
      <c r="BM15" s="643"/>
      <c r="BN15" s="644"/>
      <c r="BO15" s="675">
        <v>10.7</v>
      </c>
      <c r="BP15" s="675"/>
      <c r="BQ15" s="675"/>
      <c r="BR15" s="675"/>
      <c r="BS15" s="648" t="s">
        <v>225</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1103688</v>
      </c>
      <c r="CS15" s="643"/>
      <c r="CT15" s="643"/>
      <c r="CU15" s="643"/>
      <c r="CV15" s="643"/>
      <c r="CW15" s="643"/>
      <c r="CX15" s="643"/>
      <c r="CY15" s="644"/>
      <c r="CZ15" s="675">
        <v>10.6</v>
      </c>
      <c r="DA15" s="675"/>
      <c r="DB15" s="675"/>
      <c r="DC15" s="675"/>
      <c r="DD15" s="648">
        <v>480344</v>
      </c>
      <c r="DE15" s="643"/>
      <c r="DF15" s="643"/>
      <c r="DG15" s="643"/>
      <c r="DH15" s="643"/>
      <c r="DI15" s="643"/>
      <c r="DJ15" s="643"/>
      <c r="DK15" s="643"/>
      <c r="DL15" s="643"/>
      <c r="DM15" s="643"/>
      <c r="DN15" s="643"/>
      <c r="DO15" s="643"/>
      <c r="DP15" s="644"/>
      <c r="DQ15" s="648">
        <v>642574</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3001</v>
      </c>
      <c r="S16" s="643"/>
      <c r="T16" s="643"/>
      <c r="U16" s="643"/>
      <c r="V16" s="643"/>
      <c r="W16" s="643"/>
      <c r="X16" s="643"/>
      <c r="Y16" s="644"/>
      <c r="Z16" s="675">
        <v>0</v>
      </c>
      <c r="AA16" s="675"/>
      <c r="AB16" s="675"/>
      <c r="AC16" s="675"/>
      <c r="AD16" s="676">
        <v>3001</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136</v>
      </c>
      <c r="BP16" s="675"/>
      <c r="BQ16" s="675"/>
      <c r="BR16" s="675"/>
      <c r="BS16" s="648" t="s">
        <v>127</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19511</v>
      </c>
      <c r="CS16" s="643"/>
      <c r="CT16" s="643"/>
      <c r="CU16" s="643"/>
      <c r="CV16" s="643"/>
      <c r="CW16" s="643"/>
      <c r="CX16" s="643"/>
      <c r="CY16" s="644"/>
      <c r="CZ16" s="675">
        <v>0.2</v>
      </c>
      <c r="DA16" s="675"/>
      <c r="DB16" s="675"/>
      <c r="DC16" s="675"/>
      <c r="DD16" s="648" t="s">
        <v>127</v>
      </c>
      <c r="DE16" s="643"/>
      <c r="DF16" s="643"/>
      <c r="DG16" s="643"/>
      <c r="DH16" s="643"/>
      <c r="DI16" s="643"/>
      <c r="DJ16" s="643"/>
      <c r="DK16" s="643"/>
      <c r="DL16" s="643"/>
      <c r="DM16" s="643"/>
      <c r="DN16" s="643"/>
      <c r="DO16" s="643"/>
      <c r="DP16" s="644"/>
      <c r="DQ16" s="648">
        <v>3296</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3620</v>
      </c>
      <c r="S17" s="643"/>
      <c r="T17" s="643"/>
      <c r="U17" s="643"/>
      <c r="V17" s="643"/>
      <c r="W17" s="643"/>
      <c r="X17" s="643"/>
      <c r="Y17" s="644"/>
      <c r="Z17" s="675">
        <v>0</v>
      </c>
      <c r="AA17" s="675"/>
      <c r="AB17" s="675"/>
      <c r="AC17" s="675"/>
      <c r="AD17" s="676">
        <v>3620</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136</v>
      </c>
      <c r="BP17" s="675"/>
      <c r="BQ17" s="675"/>
      <c r="BR17" s="675"/>
      <c r="BS17" s="648" t="s">
        <v>127</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807070</v>
      </c>
      <c r="CS17" s="643"/>
      <c r="CT17" s="643"/>
      <c r="CU17" s="643"/>
      <c r="CV17" s="643"/>
      <c r="CW17" s="643"/>
      <c r="CX17" s="643"/>
      <c r="CY17" s="644"/>
      <c r="CZ17" s="675">
        <v>7.8</v>
      </c>
      <c r="DA17" s="675"/>
      <c r="DB17" s="675"/>
      <c r="DC17" s="675"/>
      <c r="DD17" s="648" t="s">
        <v>127</v>
      </c>
      <c r="DE17" s="643"/>
      <c r="DF17" s="643"/>
      <c r="DG17" s="643"/>
      <c r="DH17" s="643"/>
      <c r="DI17" s="643"/>
      <c r="DJ17" s="643"/>
      <c r="DK17" s="643"/>
      <c r="DL17" s="643"/>
      <c r="DM17" s="643"/>
      <c r="DN17" s="643"/>
      <c r="DO17" s="643"/>
      <c r="DP17" s="644"/>
      <c r="DQ17" s="648">
        <v>713148</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5149</v>
      </c>
      <c r="S18" s="643"/>
      <c r="T18" s="643"/>
      <c r="U18" s="643"/>
      <c r="V18" s="643"/>
      <c r="W18" s="643"/>
      <c r="X18" s="643"/>
      <c r="Y18" s="644"/>
      <c r="Z18" s="675">
        <v>0</v>
      </c>
      <c r="AA18" s="675"/>
      <c r="AB18" s="675"/>
      <c r="AC18" s="675"/>
      <c r="AD18" s="676">
        <v>5149</v>
      </c>
      <c r="AE18" s="676"/>
      <c r="AF18" s="676"/>
      <c r="AG18" s="676"/>
      <c r="AH18" s="676"/>
      <c r="AI18" s="676"/>
      <c r="AJ18" s="676"/>
      <c r="AK18" s="676"/>
      <c r="AL18" s="645">
        <v>0.1</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225</v>
      </c>
      <c r="BH18" s="643"/>
      <c r="BI18" s="643"/>
      <c r="BJ18" s="643"/>
      <c r="BK18" s="643"/>
      <c r="BL18" s="643"/>
      <c r="BM18" s="643"/>
      <c r="BN18" s="644"/>
      <c r="BO18" s="675" t="s">
        <v>136</v>
      </c>
      <c r="BP18" s="675"/>
      <c r="BQ18" s="675"/>
      <c r="BR18" s="675"/>
      <c r="BS18" s="648" t="s">
        <v>127</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127</v>
      </c>
      <c r="DA18" s="675"/>
      <c r="DB18" s="675"/>
      <c r="DC18" s="675"/>
      <c r="DD18" s="648" t="s">
        <v>136</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2979</v>
      </c>
      <c r="S19" s="643"/>
      <c r="T19" s="643"/>
      <c r="U19" s="643"/>
      <c r="V19" s="643"/>
      <c r="W19" s="643"/>
      <c r="X19" s="643"/>
      <c r="Y19" s="644"/>
      <c r="Z19" s="675">
        <v>0</v>
      </c>
      <c r="AA19" s="675"/>
      <c r="AB19" s="675"/>
      <c r="AC19" s="675"/>
      <c r="AD19" s="676">
        <v>2979</v>
      </c>
      <c r="AE19" s="676"/>
      <c r="AF19" s="676"/>
      <c r="AG19" s="676"/>
      <c r="AH19" s="676"/>
      <c r="AI19" s="676"/>
      <c r="AJ19" s="676"/>
      <c r="AK19" s="676"/>
      <c r="AL19" s="645">
        <v>0.1</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t="s">
        <v>136</v>
      </c>
      <c r="BH19" s="643"/>
      <c r="BI19" s="643"/>
      <c r="BJ19" s="643"/>
      <c r="BK19" s="643"/>
      <c r="BL19" s="643"/>
      <c r="BM19" s="643"/>
      <c r="BN19" s="644"/>
      <c r="BO19" s="675" t="s">
        <v>127</v>
      </c>
      <c r="BP19" s="675"/>
      <c r="BQ19" s="675"/>
      <c r="BR19" s="675"/>
      <c r="BS19" s="648" t="s">
        <v>127</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136</v>
      </c>
      <c r="CS19" s="643"/>
      <c r="CT19" s="643"/>
      <c r="CU19" s="643"/>
      <c r="CV19" s="643"/>
      <c r="CW19" s="643"/>
      <c r="CX19" s="643"/>
      <c r="CY19" s="644"/>
      <c r="CZ19" s="675" t="s">
        <v>136</v>
      </c>
      <c r="DA19" s="675"/>
      <c r="DB19" s="675"/>
      <c r="DC19" s="675"/>
      <c r="DD19" s="648" t="s">
        <v>127</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1590</v>
      </c>
      <c r="S20" s="643"/>
      <c r="T20" s="643"/>
      <c r="U20" s="643"/>
      <c r="V20" s="643"/>
      <c r="W20" s="643"/>
      <c r="X20" s="643"/>
      <c r="Y20" s="644"/>
      <c r="Z20" s="675">
        <v>0</v>
      </c>
      <c r="AA20" s="675"/>
      <c r="AB20" s="675"/>
      <c r="AC20" s="675"/>
      <c r="AD20" s="676">
        <v>1590</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t="s">
        <v>136</v>
      </c>
      <c r="BH20" s="643"/>
      <c r="BI20" s="643"/>
      <c r="BJ20" s="643"/>
      <c r="BK20" s="643"/>
      <c r="BL20" s="643"/>
      <c r="BM20" s="643"/>
      <c r="BN20" s="644"/>
      <c r="BO20" s="675" t="s">
        <v>136</v>
      </c>
      <c r="BP20" s="675"/>
      <c r="BQ20" s="675"/>
      <c r="BR20" s="675"/>
      <c r="BS20" s="648" t="s">
        <v>136</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10377472</v>
      </c>
      <c r="CS20" s="643"/>
      <c r="CT20" s="643"/>
      <c r="CU20" s="643"/>
      <c r="CV20" s="643"/>
      <c r="CW20" s="643"/>
      <c r="CX20" s="643"/>
      <c r="CY20" s="644"/>
      <c r="CZ20" s="675">
        <v>100</v>
      </c>
      <c r="DA20" s="675"/>
      <c r="DB20" s="675"/>
      <c r="DC20" s="675"/>
      <c r="DD20" s="648">
        <v>2062671</v>
      </c>
      <c r="DE20" s="643"/>
      <c r="DF20" s="643"/>
      <c r="DG20" s="643"/>
      <c r="DH20" s="643"/>
      <c r="DI20" s="643"/>
      <c r="DJ20" s="643"/>
      <c r="DK20" s="643"/>
      <c r="DL20" s="643"/>
      <c r="DM20" s="643"/>
      <c r="DN20" s="643"/>
      <c r="DO20" s="643"/>
      <c r="DP20" s="644"/>
      <c r="DQ20" s="648">
        <v>5824228</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580</v>
      </c>
      <c r="S21" s="643"/>
      <c r="T21" s="643"/>
      <c r="U21" s="643"/>
      <c r="V21" s="643"/>
      <c r="W21" s="643"/>
      <c r="X21" s="643"/>
      <c r="Y21" s="644"/>
      <c r="Z21" s="675">
        <v>0</v>
      </c>
      <c r="AA21" s="675"/>
      <c r="AB21" s="675"/>
      <c r="AC21" s="675"/>
      <c r="AD21" s="676">
        <v>580</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t="s">
        <v>127</v>
      </c>
      <c r="BH21" s="643"/>
      <c r="BI21" s="643"/>
      <c r="BJ21" s="643"/>
      <c r="BK21" s="643"/>
      <c r="BL21" s="643"/>
      <c r="BM21" s="643"/>
      <c r="BN21" s="644"/>
      <c r="BO21" s="675" t="s">
        <v>136</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3564220</v>
      </c>
      <c r="S22" s="643"/>
      <c r="T22" s="643"/>
      <c r="U22" s="643"/>
      <c r="V22" s="643"/>
      <c r="W22" s="643"/>
      <c r="X22" s="643"/>
      <c r="Y22" s="644"/>
      <c r="Z22" s="675">
        <v>33.4</v>
      </c>
      <c r="AA22" s="675"/>
      <c r="AB22" s="675"/>
      <c r="AC22" s="675"/>
      <c r="AD22" s="676">
        <v>3379096</v>
      </c>
      <c r="AE22" s="676"/>
      <c r="AF22" s="676"/>
      <c r="AG22" s="676"/>
      <c r="AH22" s="676"/>
      <c r="AI22" s="676"/>
      <c r="AJ22" s="676"/>
      <c r="AK22" s="676"/>
      <c r="AL22" s="645">
        <v>71.3</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136</v>
      </c>
      <c r="BH22" s="643"/>
      <c r="BI22" s="643"/>
      <c r="BJ22" s="643"/>
      <c r="BK22" s="643"/>
      <c r="BL22" s="643"/>
      <c r="BM22" s="643"/>
      <c r="BN22" s="644"/>
      <c r="BO22" s="675" t="s">
        <v>136</v>
      </c>
      <c r="BP22" s="675"/>
      <c r="BQ22" s="675"/>
      <c r="BR22" s="675"/>
      <c r="BS22" s="648" t="s">
        <v>127</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3379096</v>
      </c>
      <c r="S23" s="643"/>
      <c r="T23" s="643"/>
      <c r="U23" s="643"/>
      <c r="V23" s="643"/>
      <c r="W23" s="643"/>
      <c r="X23" s="643"/>
      <c r="Y23" s="644"/>
      <c r="Z23" s="675">
        <v>31.7</v>
      </c>
      <c r="AA23" s="675"/>
      <c r="AB23" s="675"/>
      <c r="AC23" s="675"/>
      <c r="AD23" s="676">
        <v>3379096</v>
      </c>
      <c r="AE23" s="676"/>
      <c r="AF23" s="676"/>
      <c r="AG23" s="676"/>
      <c r="AH23" s="676"/>
      <c r="AI23" s="676"/>
      <c r="AJ23" s="676"/>
      <c r="AK23" s="676"/>
      <c r="AL23" s="645">
        <v>71.3</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127</v>
      </c>
      <c r="BH23" s="643"/>
      <c r="BI23" s="643"/>
      <c r="BJ23" s="643"/>
      <c r="BK23" s="643"/>
      <c r="BL23" s="643"/>
      <c r="BM23" s="643"/>
      <c r="BN23" s="644"/>
      <c r="BO23" s="675" t="s">
        <v>136</v>
      </c>
      <c r="BP23" s="675"/>
      <c r="BQ23" s="675"/>
      <c r="BR23" s="675"/>
      <c r="BS23" s="648" t="s">
        <v>136</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185124</v>
      </c>
      <c r="S24" s="643"/>
      <c r="T24" s="643"/>
      <c r="U24" s="643"/>
      <c r="V24" s="643"/>
      <c r="W24" s="643"/>
      <c r="X24" s="643"/>
      <c r="Y24" s="644"/>
      <c r="Z24" s="675">
        <v>1.7</v>
      </c>
      <c r="AA24" s="675"/>
      <c r="AB24" s="675"/>
      <c r="AC24" s="675"/>
      <c r="AD24" s="676" t="s">
        <v>127</v>
      </c>
      <c r="AE24" s="676"/>
      <c r="AF24" s="676"/>
      <c r="AG24" s="676"/>
      <c r="AH24" s="676"/>
      <c r="AI24" s="676"/>
      <c r="AJ24" s="676"/>
      <c r="AK24" s="676"/>
      <c r="AL24" s="645" t="s">
        <v>127</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136</v>
      </c>
      <c r="BH24" s="643"/>
      <c r="BI24" s="643"/>
      <c r="BJ24" s="643"/>
      <c r="BK24" s="643"/>
      <c r="BL24" s="643"/>
      <c r="BM24" s="643"/>
      <c r="BN24" s="644"/>
      <c r="BO24" s="675" t="s">
        <v>127</v>
      </c>
      <c r="BP24" s="675"/>
      <c r="BQ24" s="675"/>
      <c r="BR24" s="675"/>
      <c r="BS24" s="648" t="s">
        <v>136</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3515436</v>
      </c>
      <c r="CS24" s="698"/>
      <c r="CT24" s="698"/>
      <c r="CU24" s="698"/>
      <c r="CV24" s="698"/>
      <c r="CW24" s="698"/>
      <c r="CX24" s="698"/>
      <c r="CY24" s="741"/>
      <c r="CZ24" s="742">
        <v>33.9</v>
      </c>
      <c r="DA24" s="715"/>
      <c r="DB24" s="715"/>
      <c r="DC24" s="745"/>
      <c r="DD24" s="740">
        <v>2412017</v>
      </c>
      <c r="DE24" s="698"/>
      <c r="DF24" s="698"/>
      <c r="DG24" s="698"/>
      <c r="DH24" s="698"/>
      <c r="DI24" s="698"/>
      <c r="DJ24" s="698"/>
      <c r="DK24" s="741"/>
      <c r="DL24" s="740">
        <v>2391539</v>
      </c>
      <c r="DM24" s="698"/>
      <c r="DN24" s="698"/>
      <c r="DO24" s="698"/>
      <c r="DP24" s="698"/>
      <c r="DQ24" s="698"/>
      <c r="DR24" s="698"/>
      <c r="DS24" s="698"/>
      <c r="DT24" s="698"/>
      <c r="DU24" s="698"/>
      <c r="DV24" s="741"/>
      <c r="DW24" s="742">
        <v>49</v>
      </c>
      <c r="DX24" s="715"/>
      <c r="DY24" s="715"/>
      <c r="DZ24" s="715"/>
      <c r="EA24" s="715"/>
      <c r="EB24" s="715"/>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225</v>
      </c>
      <c r="S25" s="643"/>
      <c r="T25" s="643"/>
      <c r="U25" s="643"/>
      <c r="V25" s="643"/>
      <c r="W25" s="643"/>
      <c r="X25" s="643"/>
      <c r="Y25" s="644"/>
      <c r="Z25" s="675" t="s">
        <v>127</v>
      </c>
      <c r="AA25" s="675"/>
      <c r="AB25" s="675"/>
      <c r="AC25" s="675"/>
      <c r="AD25" s="676" t="s">
        <v>136</v>
      </c>
      <c r="AE25" s="676"/>
      <c r="AF25" s="676"/>
      <c r="AG25" s="676"/>
      <c r="AH25" s="676"/>
      <c r="AI25" s="676"/>
      <c r="AJ25" s="676"/>
      <c r="AK25" s="676"/>
      <c r="AL25" s="645" t="s">
        <v>136</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1456015</v>
      </c>
      <c r="CS25" s="661"/>
      <c r="CT25" s="661"/>
      <c r="CU25" s="661"/>
      <c r="CV25" s="661"/>
      <c r="CW25" s="661"/>
      <c r="CX25" s="661"/>
      <c r="CY25" s="662"/>
      <c r="CZ25" s="645">
        <v>14</v>
      </c>
      <c r="DA25" s="663"/>
      <c r="DB25" s="663"/>
      <c r="DC25" s="664"/>
      <c r="DD25" s="648">
        <v>1385267</v>
      </c>
      <c r="DE25" s="661"/>
      <c r="DF25" s="661"/>
      <c r="DG25" s="661"/>
      <c r="DH25" s="661"/>
      <c r="DI25" s="661"/>
      <c r="DJ25" s="661"/>
      <c r="DK25" s="662"/>
      <c r="DL25" s="648">
        <v>1365450</v>
      </c>
      <c r="DM25" s="661"/>
      <c r="DN25" s="661"/>
      <c r="DO25" s="661"/>
      <c r="DP25" s="661"/>
      <c r="DQ25" s="661"/>
      <c r="DR25" s="661"/>
      <c r="DS25" s="661"/>
      <c r="DT25" s="661"/>
      <c r="DU25" s="661"/>
      <c r="DV25" s="662"/>
      <c r="DW25" s="645">
        <v>28</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4876496</v>
      </c>
      <c r="S26" s="643"/>
      <c r="T26" s="643"/>
      <c r="U26" s="643"/>
      <c r="V26" s="643"/>
      <c r="W26" s="643"/>
      <c r="X26" s="643"/>
      <c r="Y26" s="644"/>
      <c r="Z26" s="675">
        <v>45.7</v>
      </c>
      <c r="AA26" s="675"/>
      <c r="AB26" s="675"/>
      <c r="AC26" s="675"/>
      <c r="AD26" s="676">
        <v>4691372</v>
      </c>
      <c r="AE26" s="676"/>
      <c r="AF26" s="676"/>
      <c r="AG26" s="676"/>
      <c r="AH26" s="676"/>
      <c r="AI26" s="676"/>
      <c r="AJ26" s="676"/>
      <c r="AK26" s="676"/>
      <c r="AL26" s="645">
        <v>99</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136</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805617</v>
      </c>
      <c r="CS26" s="643"/>
      <c r="CT26" s="643"/>
      <c r="CU26" s="643"/>
      <c r="CV26" s="643"/>
      <c r="CW26" s="643"/>
      <c r="CX26" s="643"/>
      <c r="CY26" s="644"/>
      <c r="CZ26" s="645">
        <v>7.8</v>
      </c>
      <c r="DA26" s="663"/>
      <c r="DB26" s="663"/>
      <c r="DC26" s="664"/>
      <c r="DD26" s="648">
        <v>779035</v>
      </c>
      <c r="DE26" s="643"/>
      <c r="DF26" s="643"/>
      <c r="DG26" s="643"/>
      <c r="DH26" s="643"/>
      <c r="DI26" s="643"/>
      <c r="DJ26" s="643"/>
      <c r="DK26" s="644"/>
      <c r="DL26" s="648" t="s">
        <v>225</v>
      </c>
      <c r="DM26" s="643"/>
      <c r="DN26" s="643"/>
      <c r="DO26" s="643"/>
      <c r="DP26" s="643"/>
      <c r="DQ26" s="643"/>
      <c r="DR26" s="643"/>
      <c r="DS26" s="643"/>
      <c r="DT26" s="643"/>
      <c r="DU26" s="643"/>
      <c r="DV26" s="644"/>
      <c r="DW26" s="645" t="s">
        <v>136</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1362</v>
      </c>
      <c r="S27" s="643"/>
      <c r="T27" s="643"/>
      <c r="U27" s="643"/>
      <c r="V27" s="643"/>
      <c r="W27" s="643"/>
      <c r="X27" s="643"/>
      <c r="Y27" s="644"/>
      <c r="Z27" s="675">
        <v>0</v>
      </c>
      <c r="AA27" s="675"/>
      <c r="AB27" s="675"/>
      <c r="AC27" s="675"/>
      <c r="AD27" s="676">
        <v>1362</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980659</v>
      </c>
      <c r="BH27" s="643"/>
      <c r="BI27" s="643"/>
      <c r="BJ27" s="643"/>
      <c r="BK27" s="643"/>
      <c r="BL27" s="643"/>
      <c r="BM27" s="643"/>
      <c r="BN27" s="644"/>
      <c r="BO27" s="675">
        <v>100</v>
      </c>
      <c r="BP27" s="675"/>
      <c r="BQ27" s="675"/>
      <c r="BR27" s="675"/>
      <c r="BS27" s="648" t="s">
        <v>127</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1252351</v>
      </c>
      <c r="CS27" s="661"/>
      <c r="CT27" s="661"/>
      <c r="CU27" s="661"/>
      <c r="CV27" s="661"/>
      <c r="CW27" s="661"/>
      <c r="CX27" s="661"/>
      <c r="CY27" s="662"/>
      <c r="CZ27" s="645">
        <v>12.1</v>
      </c>
      <c r="DA27" s="663"/>
      <c r="DB27" s="663"/>
      <c r="DC27" s="664"/>
      <c r="DD27" s="648">
        <v>313602</v>
      </c>
      <c r="DE27" s="661"/>
      <c r="DF27" s="661"/>
      <c r="DG27" s="661"/>
      <c r="DH27" s="661"/>
      <c r="DI27" s="661"/>
      <c r="DJ27" s="661"/>
      <c r="DK27" s="662"/>
      <c r="DL27" s="648">
        <v>312941</v>
      </c>
      <c r="DM27" s="661"/>
      <c r="DN27" s="661"/>
      <c r="DO27" s="661"/>
      <c r="DP27" s="661"/>
      <c r="DQ27" s="661"/>
      <c r="DR27" s="661"/>
      <c r="DS27" s="661"/>
      <c r="DT27" s="661"/>
      <c r="DU27" s="661"/>
      <c r="DV27" s="662"/>
      <c r="DW27" s="645">
        <v>6.4</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40230</v>
      </c>
      <c r="S28" s="643"/>
      <c r="T28" s="643"/>
      <c r="U28" s="643"/>
      <c r="V28" s="643"/>
      <c r="W28" s="643"/>
      <c r="X28" s="643"/>
      <c r="Y28" s="644"/>
      <c r="Z28" s="675">
        <v>0.4</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807070</v>
      </c>
      <c r="CS28" s="643"/>
      <c r="CT28" s="643"/>
      <c r="CU28" s="643"/>
      <c r="CV28" s="643"/>
      <c r="CW28" s="643"/>
      <c r="CX28" s="643"/>
      <c r="CY28" s="644"/>
      <c r="CZ28" s="645">
        <v>7.8</v>
      </c>
      <c r="DA28" s="663"/>
      <c r="DB28" s="663"/>
      <c r="DC28" s="664"/>
      <c r="DD28" s="648">
        <v>713148</v>
      </c>
      <c r="DE28" s="643"/>
      <c r="DF28" s="643"/>
      <c r="DG28" s="643"/>
      <c r="DH28" s="643"/>
      <c r="DI28" s="643"/>
      <c r="DJ28" s="643"/>
      <c r="DK28" s="644"/>
      <c r="DL28" s="648">
        <v>713148</v>
      </c>
      <c r="DM28" s="643"/>
      <c r="DN28" s="643"/>
      <c r="DO28" s="643"/>
      <c r="DP28" s="643"/>
      <c r="DQ28" s="643"/>
      <c r="DR28" s="643"/>
      <c r="DS28" s="643"/>
      <c r="DT28" s="643"/>
      <c r="DU28" s="643"/>
      <c r="DV28" s="644"/>
      <c r="DW28" s="645">
        <v>14.6</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138767</v>
      </c>
      <c r="S29" s="643"/>
      <c r="T29" s="643"/>
      <c r="U29" s="643"/>
      <c r="V29" s="643"/>
      <c r="W29" s="643"/>
      <c r="X29" s="643"/>
      <c r="Y29" s="644"/>
      <c r="Z29" s="675">
        <v>1.3</v>
      </c>
      <c r="AA29" s="675"/>
      <c r="AB29" s="675"/>
      <c r="AC29" s="675"/>
      <c r="AD29" s="676">
        <v>3252</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1" t="s">
        <v>302</v>
      </c>
      <c r="CG29" s="682"/>
      <c r="CH29" s="682"/>
      <c r="CI29" s="682"/>
      <c r="CJ29" s="682"/>
      <c r="CK29" s="682"/>
      <c r="CL29" s="682"/>
      <c r="CM29" s="682"/>
      <c r="CN29" s="682"/>
      <c r="CO29" s="682"/>
      <c r="CP29" s="682"/>
      <c r="CQ29" s="683"/>
      <c r="CR29" s="642">
        <v>806615</v>
      </c>
      <c r="CS29" s="661"/>
      <c r="CT29" s="661"/>
      <c r="CU29" s="661"/>
      <c r="CV29" s="661"/>
      <c r="CW29" s="661"/>
      <c r="CX29" s="661"/>
      <c r="CY29" s="662"/>
      <c r="CZ29" s="645">
        <v>7.8</v>
      </c>
      <c r="DA29" s="663"/>
      <c r="DB29" s="663"/>
      <c r="DC29" s="664"/>
      <c r="DD29" s="648">
        <v>712693</v>
      </c>
      <c r="DE29" s="661"/>
      <c r="DF29" s="661"/>
      <c r="DG29" s="661"/>
      <c r="DH29" s="661"/>
      <c r="DI29" s="661"/>
      <c r="DJ29" s="661"/>
      <c r="DK29" s="662"/>
      <c r="DL29" s="648">
        <v>712693</v>
      </c>
      <c r="DM29" s="661"/>
      <c r="DN29" s="661"/>
      <c r="DO29" s="661"/>
      <c r="DP29" s="661"/>
      <c r="DQ29" s="661"/>
      <c r="DR29" s="661"/>
      <c r="DS29" s="661"/>
      <c r="DT29" s="661"/>
      <c r="DU29" s="661"/>
      <c r="DV29" s="662"/>
      <c r="DW29" s="645">
        <v>14.6</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7698</v>
      </c>
      <c r="S30" s="643"/>
      <c r="T30" s="643"/>
      <c r="U30" s="643"/>
      <c r="V30" s="643"/>
      <c r="W30" s="643"/>
      <c r="X30" s="643"/>
      <c r="Y30" s="644"/>
      <c r="Z30" s="675">
        <v>0.1</v>
      </c>
      <c r="AA30" s="675"/>
      <c r="AB30" s="675"/>
      <c r="AC30" s="675"/>
      <c r="AD30" s="676" t="s">
        <v>127</v>
      </c>
      <c r="AE30" s="676"/>
      <c r="AF30" s="676"/>
      <c r="AG30" s="676"/>
      <c r="AH30" s="676"/>
      <c r="AI30" s="676"/>
      <c r="AJ30" s="676"/>
      <c r="AK30" s="676"/>
      <c r="AL30" s="645" t="s">
        <v>136</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1" t="s">
        <v>306</v>
      </c>
      <c r="CG30" s="682"/>
      <c r="CH30" s="682"/>
      <c r="CI30" s="682"/>
      <c r="CJ30" s="682"/>
      <c r="CK30" s="682"/>
      <c r="CL30" s="682"/>
      <c r="CM30" s="682"/>
      <c r="CN30" s="682"/>
      <c r="CO30" s="682"/>
      <c r="CP30" s="682"/>
      <c r="CQ30" s="683"/>
      <c r="CR30" s="642">
        <v>766756</v>
      </c>
      <c r="CS30" s="643"/>
      <c r="CT30" s="643"/>
      <c r="CU30" s="643"/>
      <c r="CV30" s="643"/>
      <c r="CW30" s="643"/>
      <c r="CX30" s="643"/>
      <c r="CY30" s="644"/>
      <c r="CZ30" s="645">
        <v>7.4</v>
      </c>
      <c r="DA30" s="663"/>
      <c r="DB30" s="663"/>
      <c r="DC30" s="664"/>
      <c r="DD30" s="648">
        <v>672834</v>
      </c>
      <c r="DE30" s="643"/>
      <c r="DF30" s="643"/>
      <c r="DG30" s="643"/>
      <c r="DH30" s="643"/>
      <c r="DI30" s="643"/>
      <c r="DJ30" s="643"/>
      <c r="DK30" s="644"/>
      <c r="DL30" s="648">
        <v>672834</v>
      </c>
      <c r="DM30" s="643"/>
      <c r="DN30" s="643"/>
      <c r="DO30" s="643"/>
      <c r="DP30" s="643"/>
      <c r="DQ30" s="643"/>
      <c r="DR30" s="643"/>
      <c r="DS30" s="643"/>
      <c r="DT30" s="643"/>
      <c r="DU30" s="643"/>
      <c r="DV30" s="644"/>
      <c r="DW30" s="645">
        <v>13.8</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2535344</v>
      </c>
      <c r="S31" s="643"/>
      <c r="T31" s="643"/>
      <c r="U31" s="643"/>
      <c r="V31" s="643"/>
      <c r="W31" s="643"/>
      <c r="X31" s="643"/>
      <c r="Y31" s="644"/>
      <c r="Z31" s="675">
        <v>23.8</v>
      </c>
      <c r="AA31" s="675"/>
      <c r="AB31" s="675"/>
      <c r="AC31" s="675"/>
      <c r="AD31" s="676" t="s">
        <v>127</v>
      </c>
      <c r="AE31" s="676"/>
      <c r="AF31" s="676"/>
      <c r="AG31" s="676"/>
      <c r="AH31" s="676"/>
      <c r="AI31" s="676"/>
      <c r="AJ31" s="676"/>
      <c r="AK31" s="676"/>
      <c r="AL31" s="645" t="s">
        <v>136</v>
      </c>
      <c r="AM31" s="646"/>
      <c r="AN31" s="646"/>
      <c r="AO31" s="677"/>
      <c r="AP31" s="717" t="s">
        <v>308</v>
      </c>
      <c r="AQ31" s="718"/>
      <c r="AR31" s="718"/>
      <c r="AS31" s="718"/>
      <c r="AT31" s="723" t="s">
        <v>309</v>
      </c>
      <c r="AU31" s="231"/>
      <c r="AV31" s="231"/>
      <c r="AW31" s="231"/>
      <c r="AX31" s="710" t="s">
        <v>184</v>
      </c>
      <c r="AY31" s="711"/>
      <c r="AZ31" s="711"/>
      <c r="BA31" s="711"/>
      <c r="BB31" s="711"/>
      <c r="BC31" s="711"/>
      <c r="BD31" s="711"/>
      <c r="BE31" s="711"/>
      <c r="BF31" s="712"/>
      <c r="BG31" s="713">
        <v>98.7</v>
      </c>
      <c r="BH31" s="714"/>
      <c r="BI31" s="714"/>
      <c r="BJ31" s="714"/>
      <c r="BK31" s="714"/>
      <c r="BL31" s="714"/>
      <c r="BM31" s="715">
        <v>91.5</v>
      </c>
      <c r="BN31" s="714"/>
      <c r="BO31" s="714"/>
      <c r="BP31" s="714"/>
      <c r="BQ31" s="716"/>
      <c r="BR31" s="713">
        <v>97.6</v>
      </c>
      <c r="BS31" s="714"/>
      <c r="BT31" s="714"/>
      <c r="BU31" s="714"/>
      <c r="BV31" s="714"/>
      <c r="BW31" s="714"/>
      <c r="BX31" s="715">
        <v>90.4</v>
      </c>
      <c r="BY31" s="714"/>
      <c r="BZ31" s="714"/>
      <c r="CA31" s="714"/>
      <c r="CB31" s="716"/>
      <c r="CD31" s="733"/>
      <c r="CE31" s="734"/>
      <c r="CF31" s="681" t="s">
        <v>310</v>
      </c>
      <c r="CG31" s="682"/>
      <c r="CH31" s="682"/>
      <c r="CI31" s="682"/>
      <c r="CJ31" s="682"/>
      <c r="CK31" s="682"/>
      <c r="CL31" s="682"/>
      <c r="CM31" s="682"/>
      <c r="CN31" s="682"/>
      <c r="CO31" s="682"/>
      <c r="CP31" s="682"/>
      <c r="CQ31" s="683"/>
      <c r="CR31" s="642">
        <v>39859</v>
      </c>
      <c r="CS31" s="661"/>
      <c r="CT31" s="661"/>
      <c r="CU31" s="661"/>
      <c r="CV31" s="661"/>
      <c r="CW31" s="661"/>
      <c r="CX31" s="661"/>
      <c r="CY31" s="662"/>
      <c r="CZ31" s="645">
        <v>0.4</v>
      </c>
      <c r="DA31" s="663"/>
      <c r="DB31" s="663"/>
      <c r="DC31" s="664"/>
      <c r="DD31" s="648">
        <v>39859</v>
      </c>
      <c r="DE31" s="661"/>
      <c r="DF31" s="661"/>
      <c r="DG31" s="661"/>
      <c r="DH31" s="661"/>
      <c r="DI31" s="661"/>
      <c r="DJ31" s="661"/>
      <c r="DK31" s="662"/>
      <c r="DL31" s="648">
        <v>39859</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06" t="s">
        <v>311</v>
      </c>
      <c r="C32" s="707"/>
      <c r="D32" s="707"/>
      <c r="E32" s="707"/>
      <c r="F32" s="707"/>
      <c r="G32" s="707"/>
      <c r="H32" s="707"/>
      <c r="I32" s="707"/>
      <c r="J32" s="707"/>
      <c r="K32" s="707"/>
      <c r="L32" s="707"/>
      <c r="M32" s="707"/>
      <c r="N32" s="707"/>
      <c r="O32" s="707"/>
      <c r="P32" s="707"/>
      <c r="Q32" s="708"/>
      <c r="R32" s="642" t="s">
        <v>127</v>
      </c>
      <c r="S32" s="643"/>
      <c r="T32" s="643"/>
      <c r="U32" s="643"/>
      <c r="V32" s="643"/>
      <c r="W32" s="643"/>
      <c r="X32" s="643"/>
      <c r="Y32" s="644"/>
      <c r="Z32" s="675" t="s">
        <v>136</v>
      </c>
      <c r="AA32" s="675"/>
      <c r="AB32" s="675"/>
      <c r="AC32" s="675"/>
      <c r="AD32" s="676" t="s">
        <v>127</v>
      </c>
      <c r="AE32" s="676"/>
      <c r="AF32" s="676"/>
      <c r="AG32" s="676"/>
      <c r="AH32" s="676"/>
      <c r="AI32" s="676"/>
      <c r="AJ32" s="676"/>
      <c r="AK32" s="676"/>
      <c r="AL32" s="645" t="s">
        <v>127</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99.5</v>
      </c>
      <c r="BH32" s="661"/>
      <c r="BI32" s="661"/>
      <c r="BJ32" s="661"/>
      <c r="BK32" s="661"/>
      <c r="BL32" s="661"/>
      <c r="BM32" s="646">
        <v>96.7</v>
      </c>
      <c r="BN32" s="727"/>
      <c r="BO32" s="727"/>
      <c r="BP32" s="727"/>
      <c r="BQ32" s="688"/>
      <c r="BR32" s="726">
        <v>98.4</v>
      </c>
      <c r="BS32" s="661"/>
      <c r="BT32" s="661"/>
      <c r="BU32" s="661"/>
      <c r="BV32" s="661"/>
      <c r="BW32" s="661"/>
      <c r="BX32" s="646">
        <v>95.3</v>
      </c>
      <c r="BY32" s="727"/>
      <c r="BZ32" s="727"/>
      <c r="CA32" s="727"/>
      <c r="CB32" s="688"/>
      <c r="CD32" s="735"/>
      <c r="CE32" s="736"/>
      <c r="CF32" s="681" t="s">
        <v>314</v>
      </c>
      <c r="CG32" s="682"/>
      <c r="CH32" s="682"/>
      <c r="CI32" s="682"/>
      <c r="CJ32" s="682"/>
      <c r="CK32" s="682"/>
      <c r="CL32" s="682"/>
      <c r="CM32" s="682"/>
      <c r="CN32" s="682"/>
      <c r="CO32" s="682"/>
      <c r="CP32" s="682"/>
      <c r="CQ32" s="683"/>
      <c r="CR32" s="642">
        <v>455</v>
      </c>
      <c r="CS32" s="643"/>
      <c r="CT32" s="643"/>
      <c r="CU32" s="643"/>
      <c r="CV32" s="643"/>
      <c r="CW32" s="643"/>
      <c r="CX32" s="643"/>
      <c r="CY32" s="644"/>
      <c r="CZ32" s="645">
        <v>0</v>
      </c>
      <c r="DA32" s="663"/>
      <c r="DB32" s="663"/>
      <c r="DC32" s="664"/>
      <c r="DD32" s="648">
        <v>455</v>
      </c>
      <c r="DE32" s="643"/>
      <c r="DF32" s="643"/>
      <c r="DG32" s="643"/>
      <c r="DH32" s="643"/>
      <c r="DI32" s="643"/>
      <c r="DJ32" s="643"/>
      <c r="DK32" s="644"/>
      <c r="DL32" s="648">
        <v>455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896426</v>
      </c>
      <c r="S33" s="643"/>
      <c r="T33" s="643"/>
      <c r="U33" s="643"/>
      <c r="V33" s="643"/>
      <c r="W33" s="643"/>
      <c r="X33" s="643"/>
      <c r="Y33" s="644"/>
      <c r="Z33" s="675">
        <v>8.4</v>
      </c>
      <c r="AA33" s="675"/>
      <c r="AB33" s="675"/>
      <c r="AC33" s="675"/>
      <c r="AD33" s="676" t="s">
        <v>127</v>
      </c>
      <c r="AE33" s="676"/>
      <c r="AF33" s="676"/>
      <c r="AG33" s="676"/>
      <c r="AH33" s="676"/>
      <c r="AI33" s="676"/>
      <c r="AJ33" s="676"/>
      <c r="AK33" s="676"/>
      <c r="AL33" s="645" t="s">
        <v>136</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97.8</v>
      </c>
      <c r="BH33" s="627"/>
      <c r="BI33" s="627"/>
      <c r="BJ33" s="627"/>
      <c r="BK33" s="627"/>
      <c r="BL33" s="627"/>
      <c r="BM33" s="669">
        <v>85.6</v>
      </c>
      <c r="BN33" s="627"/>
      <c r="BO33" s="627"/>
      <c r="BP33" s="627"/>
      <c r="BQ33" s="671"/>
      <c r="BR33" s="709">
        <v>96.6</v>
      </c>
      <c r="BS33" s="627"/>
      <c r="BT33" s="627"/>
      <c r="BU33" s="627"/>
      <c r="BV33" s="627"/>
      <c r="BW33" s="627"/>
      <c r="BX33" s="669">
        <v>84.6</v>
      </c>
      <c r="BY33" s="627"/>
      <c r="BZ33" s="627"/>
      <c r="CA33" s="627"/>
      <c r="CB33" s="671"/>
      <c r="CD33" s="681" t="s">
        <v>317</v>
      </c>
      <c r="CE33" s="682"/>
      <c r="CF33" s="682"/>
      <c r="CG33" s="682"/>
      <c r="CH33" s="682"/>
      <c r="CI33" s="682"/>
      <c r="CJ33" s="682"/>
      <c r="CK33" s="682"/>
      <c r="CL33" s="682"/>
      <c r="CM33" s="682"/>
      <c r="CN33" s="682"/>
      <c r="CO33" s="682"/>
      <c r="CP33" s="682"/>
      <c r="CQ33" s="683"/>
      <c r="CR33" s="642">
        <v>4779854</v>
      </c>
      <c r="CS33" s="661"/>
      <c r="CT33" s="661"/>
      <c r="CU33" s="661"/>
      <c r="CV33" s="661"/>
      <c r="CW33" s="661"/>
      <c r="CX33" s="661"/>
      <c r="CY33" s="662"/>
      <c r="CZ33" s="645">
        <v>46.1</v>
      </c>
      <c r="DA33" s="663"/>
      <c r="DB33" s="663"/>
      <c r="DC33" s="664"/>
      <c r="DD33" s="648">
        <v>3092590</v>
      </c>
      <c r="DE33" s="661"/>
      <c r="DF33" s="661"/>
      <c r="DG33" s="661"/>
      <c r="DH33" s="661"/>
      <c r="DI33" s="661"/>
      <c r="DJ33" s="661"/>
      <c r="DK33" s="662"/>
      <c r="DL33" s="648">
        <v>1867269</v>
      </c>
      <c r="DM33" s="661"/>
      <c r="DN33" s="661"/>
      <c r="DO33" s="661"/>
      <c r="DP33" s="661"/>
      <c r="DQ33" s="661"/>
      <c r="DR33" s="661"/>
      <c r="DS33" s="661"/>
      <c r="DT33" s="661"/>
      <c r="DU33" s="661"/>
      <c r="DV33" s="662"/>
      <c r="DW33" s="645">
        <v>38.299999999999997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69280</v>
      </c>
      <c r="S34" s="643"/>
      <c r="T34" s="643"/>
      <c r="U34" s="643"/>
      <c r="V34" s="643"/>
      <c r="W34" s="643"/>
      <c r="X34" s="643"/>
      <c r="Y34" s="644"/>
      <c r="Z34" s="675">
        <v>0.6</v>
      </c>
      <c r="AA34" s="675"/>
      <c r="AB34" s="675"/>
      <c r="AC34" s="675"/>
      <c r="AD34" s="676">
        <v>40818</v>
      </c>
      <c r="AE34" s="676"/>
      <c r="AF34" s="676"/>
      <c r="AG34" s="676"/>
      <c r="AH34" s="676"/>
      <c r="AI34" s="676"/>
      <c r="AJ34" s="676"/>
      <c r="AK34" s="676"/>
      <c r="AL34" s="645">
        <v>0.9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973646</v>
      </c>
      <c r="CS34" s="643"/>
      <c r="CT34" s="643"/>
      <c r="CU34" s="643"/>
      <c r="CV34" s="643"/>
      <c r="CW34" s="643"/>
      <c r="CX34" s="643"/>
      <c r="CY34" s="644"/>
      <c r="CZ34" s="645">
        <v>9.4</v>
      </c>
      <c r="DA34" s="663"/>
      <c r="DB34" s="663"/>
      <c r="DC34" s="664"/>
      <c r="DD34" s="648">
        <v>764751</v>
      </c>
      <c r="DE34" s="643"/>
      <c r="DF34" s="643"/>
      <c r="DG34" s="643"/>
      <c r="DH34" s="643"/>
      <c r="DI34" s="643"/>
      <c r="DJ34" s="643"/>
      <c r="DK34" s="644"/>
      <c r="DL34" s="648">
        <v>609421</v>
      </c>
      <c r="DM34" s="643"/>
      <c r="DN34" s="643"/>
      <c r="DO34" s="643"/>
      <c r="DP34" s="643"/>
      <c r="DQ34" s="643"/>
      <c r="DR34" s="643"/>
      <c r="DS34" s="643"/>
      <c r="DT34" s="643"/>
      <c r="DU34" s="643"/>
      <c r="DV34" s="644"/>
      <c r="DW34" s="645">
        <v>12.5</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529535</v>
      </c>
      <c r="S35" s="643"/>
      <c r="T35" s="643"/>
      <c r="U35" s="643"/>
      <c r="V35" s="643"/>
      <c r="W35" s="643"/>
      <c r="X35" s="643"/>
      <c r="Y35" s="644"/>
      <c r="Z35" s="675">
        <v>5</v>
      </c>
      <c r="AA35" s="675"/>
      <c r="AB35" s="675"/>
      <c r="AC35" s="675"/>
      <c r="AD35" s="676" t="s">
        <v>127</v>
      </c>
      <c r="AE35" s="676"/>
      <c r="AF35" s="676"/>
      <c r="AG35" s="676"/>
      <c r="AH35" s="676"/>
      <c r="AI35" s="676"/>
      <c r="AJ35" s="676"/>
      <c r="AK35" s="676"/>
      <c r="AL35" s="645" t="s">
        <v>136</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31231</v>
      </c>
      <c r="CS35" s="661"/>
      <c r="CT35" s="661"/>
      <c r="CU35" s="661"/>
      <c r="CV35" s="661"/>
      <c r="CW35" s="661"/>
      <c r="CX35" s="661"/>
      <c r="CY35" s="662"/>
      <c r="CZ35" s="645">
        <v>0.3</v>
      </c>
      <c r="DA35" s="663"/>
      <c r="DB35" s="663"/>
      <c r="DC35" s="664"/>
      <c r="DD35" s="648">
        <v>27561</v>
      </c>
      <c r="DE35" s="661"/>
      <c r="DF35" s="661"/>
      <c r="DG35" s="661"/>
      <c r="DH35" s="661"/>
      <c r="DI35" s="661"/>
      <c r="DJ35" s="661"/>
      <c r="DK35" s="662"/>
      <c r="DL35" s="648">
        <v>27561</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167454</v>
      </c>
      <c r="S36" s="643"/>
      <c r="T36" s="643"/>
      <c r="U36" s="643"/>
      <c r="V36" s="643"/>
      <c r="W36" s="643"/>
      <c r="X36" s="643"/>
      <c r="Y36" s="644"/>
      <c r="Z36" s="675">
        <v>1.6</v>
      </c>
      <c r="AA36" s="675"/>
      <c r="AB36" s="675"/>
      <c r="AC36" s="675"/>
      <c r="AD36" s="676" t="s">
        <v>127</v>
      </c>
      <c r="AE36" s="676"/>
      <c r="AF36" s="676"/>
      <c r="AG36" s="676"/>
      <c r="AH36" s="676"/>
      <c r="AI36" s="676"/>
      <c r="AJ36" s="676"/>
      <c r="AK36" s="676"/>
      <c r="AL36" s="645" t="s">
        <v>127</v>
      </c>
      <c r="AM36" s="646"/>
      <c r="AN36" s="646"/>
      <c r="AO36" s="677"/>
      <c r="AP36" s="235"/>
      <c r="AQ36" s="694" t="s">
        <v>325</v>
      </c>
      <c r="AR36" s="695"/>
      <c r="AS36" s="695"/>
      <c r="AT36" s="695"/>
      <c r="AU36" s="695"/>
      <c r="AV36" s="695"/>
      <c r="AW36" s="695"/>
      <c r="AX36" s="695"/>
      <c r="AY36" s="696"/>
      <c r="AZ36" s="697">
        <v>882170</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20892</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2742515</v>
      </c>
      <c r="CS36" s="643"/>
      <c r="CT36" s="643"/>
      <c r="CU36" s="643"/>
      <c r="CV36" s="643"/>
      <c r="CW36" s="643"/>
      <c r="CX36" s="643"/>
      <c r="CY36" s="644"/>
      <c r="CZ36" s="645">
        <v>26.4</v>
      </c>
      <c r="DA36" s="663"/>
      <c r="DB36" s="663"/>
      <c r="DC36" s="664"/>
      <c r="DD36" s="648">
        <v>1391045</v>
      </c>
      <c r="DE36" s="643"/>
      <c r="DF36" s="643"/>
      <c r="DG36" s="643"/>
      <c r="DH36" s="643"/>
      <c r="DI36" s="643"/>
      <c r="DJ36" s="643"/>
      <c r="DK36" s="644"/>
      <c r="DL36" s="648">
        <v>695643</v>
      </c>
      <c r="DM36" s="643"/>
      <c r="DN36" s="643"/>
      <c r="DO36" s="643"/>
      <c r="DP36" s="643"/>
      <c r="DQ36" s="643"/>
      <c r="DR36" s="643"/>
      <c r="DS36" s="643"/>
      <c r="DT36" s="643"/>
      <c r="DU36" s="643"/>
      <c r="DV36" s="644"/>
      <c r="DW36" s="645">
        <v>14.3</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96592</v>
      </c>
      <c r="S37" s="643"/>
      <c r="T37" s="643"/>
      <c r="U37" s="643"/>
      <c r="V37" s="643"/>
      <c r="W37" s="643"/>
      <c r="X37" s="643"/>
      <c r="Y37" s="644"/>
      <c r="Z37" s="675">
        <v>0.9</v>
      </c>
      <c r="AA37" s="675"/>
      <c r="AB37" s="675"/>
      <c r="AC37" s="675"/>
      <c r="AD37" s="676" t="s">
        <v>127</v>
      </c>
      <c r="AE37" s="676"/>
      <c r="AF37" s="676"/>
      <c r="AG37" s="676"/>
      <c r="AH37" s="676"/>
      <c r="AI37" s="676"/>
      <c r="AJ37" s="676"/>
      <c r="AK37" s="676"/>
      <c r="AL37" s="645" t="s">
        <v>127</v>
      </c>
      <c r="AM37" s="646"/>
      <c r="AN37" s="646"/>
      <c r="AO37" s="677"/>
      <c r="AQ37" s="685" t="s">
        <v>329</v>
      </c>
      <c r="AR37" s="686"/>
      <c r="AS37" s="686"/>
      <c r="AT37" s="686"/>
      <c r="AU37" s="686"/>
      <c r="AV37" s="686"/>
      <c r="AW37" s="686"/>
      <c r="AX37" s="686"/>
      <c r="AY37" s="687"/>
      <c r="AZ37" s="642">
        <v>202625</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-14564</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431364</v>
      </c>
      <c r="CS37" s="661"/>
      <c r="CT37" s="661"/>
      <c r="CU37" s="661"/>
      <c r="CV37" s="661"/>
      <c r="CW37" s="661"/>
      <c r="CX37" s="661"/>
      <c r="CY37" s="662"/>
      <c r="CZ37" s="645">
        <v>4.2</v>
      </c>
      <c r="DA37" s="663"/>
      <c r="DB37" s="663"/>
      <c r="DC37" s="664"/>
      <c r="DD37" s="648">
        <v>424873</v>
      </c>
      <c r="DE37" s="661"/>
      <c r="DF37" s="661"/>
      <c r="DG37" s="661"/>
      <c r="DH37" s="661"/>
      <c r="DI37" s="661"/>
      <c r="DJ37" s="661"/>
      <c r="DK37" s="662"/>
      <c r="DL37" s="648">
        <v>422991</v>
      </c>
      <c r="DM37" s="661"/>
      <c r="DN37" s="661"/>
      <c r="DO37" s="661"/>
      <c r="DP37" s="661"/>
      <c r="DQ37" s="661"/>
      <c r="DR37" s="661"/>
      <c r="DS37" s="661"/>
      <c r="DT37" s="661"/>
      <c r="DU37" s="661"/>
      <c r="DV37" s="662"/>
      <c r="DW37" s="645">
        <v>8.6999999999999993</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118300</v>
      </c>
      <c r="S38" s="643"/>
      <c r="T38" s="643"/>
      <c r="U38" s="643"/>
      <c r="V38" s="643"/>
      <c r="W38" s="643"/>
      <c r="X38" s="643"/>
      <c r="Y38" s="644"/>
      <c r="Z38" s="675">
        <v>1.1000000000000001</v>
      </c>
      <c r="AA38" s="675"/>
      <c r="AB38" s="675"/>
      <c r="AC38" s="675"/>
      <c r="AD38" s="676" t="s">
        <v>136</v>
      </c>
      <c r="AE38" s="676"/>
      <c r="AF38" s="676"/>
      <c r="AG38" s="676"/>
      <c r="AH38" s="676"/>
      <c r="AI38" s="676"/>
      <c r="AJ38" s="676"/>
      <c r="AK38" s="676"/>
      <c r="AL38" s="645" t="s">
        <v>136</v>
      </c>
      <c r="AM38" s="646"/>
      <c r="AN38" s="646"/>
      <c r="AO38" s="677"/>
      <c r="AQ38" s="685" t="s">
        <v>333</v>
      </c>
      <c r="AR38" s="686"/>
      <c r="AS38" s="686"/>
      <c r="AT38" s="686"/>
      <c r="AU38" s="686"/>
      <c r="AV38" s="686"/>
      <c r="AW38" s="686"/>
      <c r="AX38" s="686"/>
      <c r="AY38" s="687"/>
      <c r="AZ38" s="642">
        <v>137700</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2247</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679545</v>
      </c>
      <c r="CS38" s="643"/>
      <c r="CT38" s="643"/>
      <c r="CU38" s="643"/>
      <c r="CV38" s="643"/>
      <c r="CW38" s="643"/>
      <c r="CX38" s="643"/>
      <c r="CY38" s="644"/>
      <c r="CZ38" s="645">
        <v>6.5</v>
      </c>
      <c r="DA38" s="663"/>
      <c r="DB38" s="663"/>
      <c r="DC38" s="664"/>
      <c r="DD38" s="648">
        <v>560919</v>
      </c>
      <c r="DE38" s="643"/>
      <c r="DF38" s="643"/>
      <c r="DG38" s="643"/>
      <c r="DH38" s="643"/>
      <c r="DI38" s="643"/>
      <c r="DJ38" s="643"/>
      <c r="DK38" s="644"/>
      <c r="DL38" s="648">
        <v>534644</v>
      </c>
      <c r="DM38" s="643"/>
      <c r="DN38" s="643"/>
      <c r="DO38" s="643"/>
      <c r="DP38" s="643"/>
      <c r="DQ38" s="643"/>
      <c r="DR38" s="643"/>
      <c r="DS38" s="643"/>
      <c r="DT38" s="643"/>
      <c r="DU38" s="643"/>
      <c r="DV38" s="644"/>
      <c r="DW38" s="645">
        <v>11</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1183322</v>
      </c>
      <c r="S39" s="643"/>
      <c r="T39" s="643"/>
      <c r="U39" s="643"/>
      <c r="V39" s="643"/>
      <c r="W39" s="643"/>
      <c r="X39" s="643"/>
      <c r="Y39" s="644"/>
      <c r="Z39" s="675">
        <v>11.1</v>
      </c>
      <c r="AA39" s="675"/>
      <c r="AB39" s="675"/>
      <c r="AC39" s="675"/>
      <c r="AD39" s="676" t="s">
        <v>136</v>
      </c>
      <c r="AE39" s="676"/>
      <c r="AF39" s="676"/>
      <c r="AG39" s="676"/>
      <c r="AH39" s="676"/>
      <c r="AI39" s="676"/>
      <c r="AJ39" s="676"/>
      <c r="AK39" s="676"/>
      <c r="AL39" s="645" t="s">
        <v>225</v>
      </c>
      <c r="AM39" s="646"/>
      <c r="AN39" s="646"/>
      <c r="AO39" s="677"/>
      <c r="AQ39" s="685" t="s">
        <v>337</v>
      </c>
      <c r="AR39" s="686"/>
      <c r="AS39" s="686"/>
      <c r="AT39" s="686"/>
      <c r="AU39" s="686"/>
      <c r="AV39" s="686"/>
      <c r="AW39" s="686"/>
      <c r="AX39" s="686"/>
      <c r="AY39" s="687"/>
      <c r="AZ39" s="642">
        <v>12080</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3364</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350547</v>
      </c>
      <c r="CS39" s="661"/>
      <c r="CT39" s="661"/>
      <c r="CU39" s="661"/>
      <c r="CV39" s="661"/>
      <c r="CW39" s="661"/>
      <c r="CX39" s="661"/>
      <c r="CY39" s="662"/>
      <c r="CZ39" s="645">
        <v>3.4</v>
      </c>
      <c r="DA39" s="663"/>
      <c r="DB39" s="663"/>
      <c r="DC39" s="664"/>
      <c r="DD39" s="648">
        <v>348314</v>
      </c>
      <c r="DE39" s="661"/>
      <c r="DF39" s="661"/>
      <c r="DG39" s="661"/>
      <c r="DH39" s="661"/>
      <c r="DI39" s="661"/>
      <c r="DJ39" s="661"/>
      <c r="DK39" s="662"/>
      <c r="DL39" s="648" t="s">
        <v>225</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127</v>
      </c>
      <c r="AA40" s="675"/>
      <c r="AB40" s="675"/>
      <c r="AC40" s="675"/>
      <c r="AD40" s="676" t="s">
        <v>127</v>
      </c>
      <c r="AE40" s="676"/>
      <c r="AF40" s="676"/>
      <c r="AG40" s="676"/>
      <c r="AH40" s="676"/>
      <c r="AI40" s="676"/>
      <c r="AJ40" s="676"/>
      <c r="AK40" s="676"/>
      <c r="AL40" s="645" t="s">
        <v>127</v>
      </c>
      <c r="AM40" s="646"/>
      <c r="AN40" s="646"/>
      <c r="AO40" s="677"/>
      <c r="AQ40" s="685" t="s">
        <v>341</v>
      </c>
      <c r="AR40" s="686"/>
      <c r="AS40" s="686"/>
      <c r="AT40" s="686"/>
      <c r="AU40" s="686"/>
      <c r="AV40" s="686"/>
      <c r="AW40" s="686"/>
      <c r="AX40" s="686"/>
      <c r="AY40" s="687"/>
      <c r="AZ40" s="642" t="s">
        <v>136</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53</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2370</v>
      </c>
      <c r="CS40" s="643"/>
      <c r="CT40" s="643"/>
      <c r="CU40" s="643"/>
      <c r="CV40" s="643"/>
      <c r="CW40" s="643"/>
      <c r="CX40" s="643"/>
      <c r="CY40" s="644"/>
      <c r="CZ40" s="645">
        <v>0</v>
      </c>
      <c r="DA40" s="663"/>
      <c r="DB40" s="663"/>
      <c r="DC40" s="664"/>
      <c r="DD40" s="648" t="s">
        <v>127</v>
      </c>
      <c r="DE40" s="643"/>
      <c r="DF40" s="643"/>
      <c r="DG40" s="643"/>
      <c r="DH40" s="643"/>
      <c r="DI40" s="643"/>
      <c r="DJ40" s="643"/>
      <c r="DK40" s="644"/>
      <c r="DL40" s="648" t="s">
        <v>127</v>
      </c>
      <c r="DM40" s="643"/>
      <c r="DN40" s="643"/>
      <c r="DO40" s="643"/>
      <c r="DP40" s="643"/>
      <c r="DQ40" s="643"/>
      <c r="DR40" s="643"/>
      <c r="DS40" s="643"/>
      <c r="DT40" s="643"/>
      <c r="DU40" s="643"/>
      <c r="DV40" s="644"/>
      <c r="DW40" s="645" t="s">
        <v>136</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225</v>
      </c>
      <c r="AA41" s="675"/>
      <c r="AB41" s="675"/>
      <c r="AC41" s="675"/>
      <c r="AD41" s="676" t="s">
        <v>225</v>
      </c>
      <c r="AE41" s="676"/>
      <c r="AF41" s="676"/>
      <c r="AG41" s="676"/>
      <c r="AH41" s="676"/>
      <c r="AI41" s="676"/>
      <c r="AJ41" s="676"/>
      <c r="AK41" s="676"/>
      <c r="AL41" s="645" t="s">
        <v>225</v>
      </c>
      <c r="AM41" s="646"/>
      <c r="AN41" s="646"/>
      <c r="AO41" s="677"/>
      <c r="AQ41" s="685" t="s">
        <v>346</v>
      </c>
      <c r="AR41" s="686"/>
      <c r="AS41" s="686"/>
      <c r="AT41" s="686"/>
      <c r="AU41" s="686"/>
      <c r="AV41" s="686"/>
      <c r="AW41" s="686"/>
      <c r="AX41" s="686"/>
      <c r="AY41" s="687"/>
      <c r="AZ41" s="642">
        <v>144898</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136</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142527</v>
      </c>
      <c r="S42" s="643"/>
      <c r="T42" s="643"/>
      <c r="U42" s="643"/>
      <c r="V42" s="643"/>
      <c r="W42" s="643"/>
      <c r="X42" s="643"/>
      <c r="Y42" s="644"/>
      <c r="Z42" s="675">
        <v>1.3</v>
      </c>
      <c r="AA42" s="675"/>
      <c r="AB42" s="675"/>
      <c r="AC42" s="675"/>
      <c r="AD42" s="676" t="s">
        <v>136</v>
      </c>
      <c r="AE42" s="676"/>
      <c r="AF42" s="676"/>
      <c r="AG42" s="676"/>
      <c r="AH42" s="676"/>
      <c r="AI42" s="676"/>
      <c r="AJ42" s="676"/>
      <c r="AK42" s="676"/>
      <c r="AL42" s="645" t="s">
        <v>127</v>
      </c>
      <c r="AM42" s="646"/>
      <c r="AN42" s="646"/>
      <c r="AO42" s="677"/>
      <c r="AQ42" s="678" t="s">
        <v>350</v>
      </c>
      <c r="AR42" s="679"/>
      <c r="AS42" s="679"/>
      <c r="AT42" s="679"/>
      <c r="AU42" s="679"/>
      <c r="AV42" s="679"/>
      <c r="AW42" s="679"/>
      <c r="AX42" s="679"/>
      <c r="AY42" s="680"/>
      <c r="AZ42" s="626">
        <v>384867</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319</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2082182</v>
      </c>
      <c r="CS42" s="643"/>
      <c r="CT42" s="643"/>
      <c r="CU42" s="643"/>
      <c r="CV42" s="643"/>
      <c r="CW42" s="643"/>
      <c r="CX42" s="643"/>
      <c r="CY42" s="644"/>
      <c r="CZ42" s="645">
        <v>20.100000000000001</v>
      </c>
      <c r="DA42" s="646"/>
      <c r="DB42" s="646"/>
      <c r="DC42" s="647"/>
      <c r="DD42" s="648">
        <v>319621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10660806</v>
      </c>
      <c r="S43" s="665"/>
      <c r="T43" s="665"/>
      <c r="U43" s="665"/>
      <c r="V43" s="665"/>
      <c r="W43" s="665"/>
      <c r="X43" s="665"/>
      <c r="Y43" s="666"/>
      <c r="Z43" s="667">
        <v>100</v>
      </c>
      <c r="AA43" s="667"/>
      <c r="AB43" s="667"/>
      <c r="AC43" s="667"/>
      <c r="AD43" s="668">
        <v>4736804</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10725</v>
      </c>
      <c r="CS43" s="661"/>
      <c r="CT43" s="661"/>
      <c r="CU43" s="661"/>
      <c r="CV43" s="661"/>
      <c r="CW43" s="661"/>
      <c r="CX43" s="661"/>
      <c r="CY43" s="662"/>
      <c r="CZ43" s="645">
        <v>0.1</v>
      </c>
      <c r="DA43" s="663"/>
      <c r="DB43" s="663"/>
      <c r="DC43" s="664"/>
      <c r="DD43" s="648">
        <v>10725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2062671</v>
      </c>
      <c r="CS44" s="643"/>
      <c r="CT44" s="643"/>
      <c r="CU44" s="643"/>
      <c r="CV44" s="643"/>
      <c r="CW44" s="643"/>
      <c r="CX44" s="643"/>
      <c r="CY44" s="644"/>
      <c r="CZ44" s="645">
        <v>19.899999999999999</v>
      </c>
      <c r="DA44" s="646"/>
      <c r="DB44" s="646"/>
      <c r="DC44" s="647"/>
      <c r="DD44" s="648">
        <v>316325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1152819</v>
      </c>
      <c r="CS45" s="661"/>
      <c r="CT45" s="661"/>
      <c r="CU45" s="661"/>
      <c r="CV45" s="661"/>
      <c r="CW45" s="661"/>
      <c r="CX45" s="661"/>
      <c r="CY45" s="662"/>
      <c r="CZ45" s="645">
        <v>11.1</v>
      </c>
      <c r="DA45" s="663"/>
      <c r="DB45" s="663"/>
      <c r="DC45" s="664"/>
      <c r="DD45" s="648">
        <v>91136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822287</v>
      </c>
      <c r="CS46" s="643"/>
      <c r="CT46" s="643"/>
      <c r="CU46" s="643"/>
      <c r="CV46" s="643"/>
      <c r="CW46" s="643"/>
      <c r="CX46" s="643"/>
      <c r="CY46" s="644"/>
      <c r="CZ46" s="645">
        <v>7.9</v>
      </c>
      <c r="DA46" s="646"/>
      <c r="DB46" s="646"/>
      <c r="DC46" s="647"/>
      <c r="DD46" s="648">
        <v>202120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19511</v>
      </c>
      <c r="CS47" s="661"/>
      <c r="CT47" s="661"/>
      <c r="CU47" s="661"/>
      <c r="CV47" s="661"/>
      <c r="CW47" s="661"/>
      <c r="CX47" s="661"/>
      <c r="CY47" s="662"/>
      <c r="CZ47" s="645">
        <v>0.2</v>
      </c>
      <c r="DA47" s="663"/>
      <c r="DB47" s="663"/>
      <c r="DC47" s="664"/>
      <c r="DD47" s="648">
        <v>3296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136</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10377472</v>
      </c>
      <c r="CS49" s="627"/>
      <c r="CT49" s="627"/>
      <c r="CU49" s="627"/>
      <c r="CV49" s="627"/>
      <c r="CW49" s="627"/>
      <c r="CX49" s="627"/>
      <c r="CY49" s="628"/>
      <c r="CZ49" s="629">
        <v>100</v>
      </c>
      <c r="DA49" s="630"/>
      <c r="DB49" s="630"/>
      <c r="DC49" s="631"/>
      <c r="DD49" s="632">
        <v>5824228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3aZKoHX1lFasTS9OgnPMktIXgZvnvs9VutDSAMInNzN+E9bvlzZz5ElsDFle1mzaH3Jkk9B77zbJGbOF22TTA==" saltValue="13kXy6f7dVx8uOFtepqP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18" sqref="V18:Z1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10661</v>
      </c>
      <c r="R7" s="1162"/>
      <c r="S7" s="1162"/>
      <c r="T7" s="1162"/>
      <c r="U7" s="1162"/>
      <c r="V7" s="1162">
        <v>10378</v>
      </c>
      <c r="W7" s="1162"/>
      <c r="X7" s="1162"/>
      <c r="Y7" s="1162"/>
      <c r="Z7" s="1162"/>
      <c r="AA7" s="1162">
        <v>283</v>
      </c>
      <c r="AB7" s="1162"/>
      <c r="AC7" s="1162"/>
      <c r="AD7" s="1162"/>
      <c r="AE7" s="1163"/>
      <c r="AF7" s="1164">
        <v>199</v>
      </c>
      <c r="AG7" s="1165"/>
      <c r="AH7" s="1165"/>
      <c r="AI7" s="1165"/>
      <c r="AJ7" s="1166"/>
      <c r="AK7" s="1148">
        <v>6</v>
      </c>
      <c r="AL7" s="1149"/>
      <c r="AM7" s="1149"/>
      <c r="AN7" s="1149"/>
      <c r="AO7" s="1149"/>
      <c r="AP7" s="1149">
        <v>8297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387</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10661</v>
      </c>
      <c r="R23" s="1126"/>
      <c r="S23" s="1126"/>
      <c r="T23" s="1126"/>
      <c r="U23" s="1126"/>
      <c r="V23" s="1126">
        <v>10378</v>
      </c>
      <c r="W23" s="1126"/>
      <c r="X23" s="1126"/>
      <c r="Y23" s="1126"/>
      <c r="Z23" s="1126"/>
      <c r="AA23" s="1126">
        <v>283</v>
      </c>
      <c r="AB23" s="1126"/>
      <c r="AC23" s="1126"/>
      <c r="AD23" s="1126"/>
      <c r="AE23" s="1127"/>
      <c r="AF23" s="1128">
        <v>199</v>
      </c>
      <c r="AG23" s="1126"/>
      <c r="AH23" s="1126"/>
      <c r="AI23" s="1126"/>
      <c r="AJ23" s="1129"/>
      <c r="AK23" s="1130"/>
      <c r="AL23" s="1131"/>
      <c r="AM23" s="1131"/>
      <c r="AN23" s="1131"/>
      <c r="AO23" s="1131"/>
      <c r="AP23" s="1126">
        <v>8297</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1468</v>
      </c>
      <c r="R28" s="1111"/>
      <c r="S28" s="1111"/>
      <c r="T28" s="1111"/>
      <c r="U28" s="1111"/>
      <c r="V28" s="1111">
        <v>1447</v>
      </c>
      <c r="W28" s="1111"/>
      <c r="X28" s="1111"/>
      <c r="Y28" s="1111"/>
      <c r="Z28" s="1111"/>
      <c r="AA28" s="1111">
        <v>21</v>
      </c>
      <c r="AB28" s="1111"/>
      <c r="AC28" s="1111"/>
      <c r="AD28" s="1111"/>
      <c r="AE28" s="1112"/>
      <c r="AF28" s="1113">
        <v>21</v>
      </c>
      <c r="AG28" s="1111"/>
      <c r="AH28" s="1111"/>
      <c r="AI28" s="1111"/>
      <c r="AJ28" s="1114"/>
      <c r="AK28" s="1115">
        <v>123</v>
      </c>
      <c r="AL28" s="1103"/>
      <c r="AM28" s="1103"/>
      <c r="AN28" s="1103"/>
      <c r="AO28" s="1103"/>
      <c r="AP28" s="1103" t="s">
        <v>590</v>
      </c>
      <c r="AQ28" s="1103"/>
      <c r="AR28" s="1103"/>
      <c r="AS28" s="1103"/>
      <c r="AT28" s="1103"/>
      <c r="AU28" s="1103" t="s">
        <v>590</v>
      </c>
      <c r="AV28" s="1103"/>
      <c r="AW28" s="1103"/>
      <c r="AX28" s="1103"/>
      <c r="AY28" s="1103"/>
      <c r="AZ28" s="1104" t="s">
        <v>590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402</v>
      </c>
      <c r="C29" s="1089"/>
      <c r="D29" s="1089"/>
      <c r="E29" s="1089"/>
      <c r="F29" s="1089"/>
      <c r="G29" s="1089"/>
      <c r="H29" s="1089"/>
      <c r="I29" s="1089"/>
      <c r="J29" s="1089"/>
      <c r="K29" s="1089"/>
      <c r="L29" s="1089"/>
      <c r="M29" s="1089"/>
      <c r="N29" s="1089"/>
      <c r="O29" s="1089"/>
      <c r="P29" s="1090"/>
      <c r="Q29" s="1100">
        <v>1165</v>
      </c>
      <c r="R29" s="1101"/>
      <c r="S29" s="1101"/>
      <c r="T29" s="1101"/>
      <c r="U29" s="1101"/>
      <c r="V29" s="1101">
        <v>1129</v>
      </c>
      <c r="W29" s="1101"/>
      <c r="X29" s="1101"/>
      <c r="Y29" s="1101"/>
      <c r="Z29" s="1101"/>
      <c r="AA29" s="1101">
        <v>36</v>
      </c>
      <c r="AB29" s="1101"/>
      <c r="AC29" s="1101"/>
      <c r="AD29" s="1101"/>
      <c r="AE29" s="1102"/>
      <c r="AF29" s="1094">
        <v>36</v>
      </c>
      <c r="AG29" s="1095"/>
      <c r="AH29" s="1095"/>
      <c r="AI29" s="1095"/>
      <c r="AJ29" s="1096"/>
      <c r="AK29" s="1037">
        <v>177</v>
      </c>
      <c r="AL29" s="1028"/>
      <c r="AM29" s="1028"/>
      <c r="AN29" s="1028"/>
      <c r="AO29" s="1028"/>
      <c r="AP29" s="1028" t="s">
        <v>590</v>
      </c>
      <c r="AQ29" s="1028"/>
      <c r="AR29" s="1028"/>
      <c r="AS29" s="1028"/>
      <c r="AT29" s="1028"/>
      <c r="AU29" s="1028" t="s">
        <v>590</v>
      </c>
      <c r="AV29" s="1028"/>
      <c r="AW29" s="1028"/>
      <c r="AX29" s="1028"/>
      <c r="AY29" s="1028"/>
      <c r="AZ29" s="1099" t="s">
        <v>590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403</v>
      </c>
      <c r="C30" s="1089"/>
      <c r="D30" s="1089"/>
      <c r="E30" s="1089"/>
      <c r="F30" s="1089"/>
      <c r="G30" s="1089"/>
      <c r="H30" s="1089"/>
      <c r="I30" s="1089"/>
      <c r="J30" s="1089"/>
      <c r="K30" s="1089"/>
      <c r="L30" s="1089"/>
      <c r="M30" s="1089"/>
      <c r="N30" s="1089"/>
      <c r="O30" s="1089"/>
      <c r="P30" s="1090"/>
      <c r="Q30" s="1100">
        <v>128</v>
      </c>
      <c r="R30" s="1101"/>
      <c r="S30" s="1101"/>
      <c r="T30" s="1101"/>
      <c r="U30" s="1101"/>
      <c r="V30" s="1101">
        <v>127</v>
      </c>
      <c r="W30" s="1101"/>
      <c r="X30" s="1101"/>
      <c r="Y30" s="1101"/>
      <c r="Z30" s="1101"/>
      <c r="AA30" s="1101">
        <v>1</v>
      </c>
      <c r="AB30" s="1101"/>
      <c r="AC30" s="1101"/>
      <c r="AD30" s="1101"/>
      <c r="AE30" s="1102"/>
      <c r="AF30" s="1094">
        <v>1</v>
      </c>
      <c r="AG30" s="1095"/>
      <c r="AH30" s="1095"/>
      <c r="AI30" s="1095"/>
      <c r="AJ30" s="1096"/>
      <c r="AK30" s="1037">
        <v>53</v>
      </c>
      <c r="AL30" s="1028"/>
      <c r="AM30" s="1028"/>
      <c r="AN30" s="1028"/>
      <c r="AO30" s="1028"/>
      <c r="AP30" s="1028" t="s">
        <v>590</v>
      </c>
      <c r="AQ30" s="1028"/>
      <c r="AR30" s="1028"/>
      <c r="AS30" s="1028"/>
      <c r="AT30" s="1028"/>
      <c r="AU30" s="1028" t="s">
        <v>590</v>
      </c>
      <c r="AV30" s="1028"/>
      <c r="AW30" s="1028"/>
      <c r="AX30" s="1028"/>
      <c r="AY30" s="1028"/>
      <c r="AZ30" s="1099" t="s">
        <v>590</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404</v>
      </c>
      <c r="C31" s="1089"/>
      <c r="D31" s="1089"/>
      <c r="E31" s="1089"/>
      <c r="F31" s="1089"/>
      <c r="G31" s="1089"/>
      <c r="H31" s="1089"/>
      <c r="I31" s="1089"/>
      <c r="J31" s="1089"/>
      <c r="K31" s="1089"/>
      <c r="L31" s="1089"/>
      <c r="M31" s="1089"/>
      <c r="N31" s="1089"/>
      <c r="O31" s="1089"/>
      <c r="P31" s="1090"/>
      <c r="Q31" s="1100">
        <v>385</v>
      </c>
      <c r="R31" s="1101"/>
      <c r="S31" s="1101"/>
      <c r="T31" s="1101"/>
      <c r="U31" s="1101"/>
      <c r="V31" s="1101">
        <v>385</v>
      </c>
      <c r="W31" s="1101"/>
      <c r="X31" s="1101"/>
      <c r="Y31" s="1101"/>
      <c r="Z31" s="1101"/>
      <c r="AA31" s="1101">
        <v>0</v>
      </c>
      <c r="AB31" s="1101"/>
      <c r="AC31" s="1101"/>
      <c r="AD31" s="1101"/>
      <c r="AE31" s="1102"/>
      <c r="AF31" s="1094">
        <v>282</v>
      </c>
      <c r="AG31" s="1095"/>
      <c r="AH31" s="1095"/>
      <c r="AI31" s="1095"/>
      <c r="AJ31" s="1096"/>
      <c r="AK31" s="1037">
        <v>203</v>
      </c>
      <c r="AL31" s="1028"/>
      <c r="AM31" s="1028"/>
      <c r="AN31" s="1028"/>
      <c r="AO31" s="1028"/>
      <c r="AP31" s="1028">
        <v>2316</v>
      </c>
      <c r="AQ31" s="1028"/>
      <c r="AR31" s="1028"/>
      <c r="AS31" s="1028"/>
      <c r="AT31" s="1028"/>
      <c r="AU31" s="1028">
        <v>563</v>
      </c>
      <c r="AV31" s="1028"/>
      <c r="AW31" s="1028"/>
      <c r="AX31" s="1028"/>
      <c r="AY31" s="1028"/>
      <c r="AZ31" s="1099" t="s">
        <v>590</v>
      </c>
      <c r="BA31" s="1099"/>
      <c r="BB31" s="1099"/>
      <c r="BC31" s="1099"/>
      <c r="BD31" s="1099"/>
      <c r="BE31" s="1083" t="s">
        <v>405</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406</v>
      </c>
      <c r="C32" s="1089"/>
      <c r="D32" s="1089"/>
      <c r="E32" s="1089"/>
      <c r="F32" s="1089"/>
      <c r="G32" s="1089"/>
      <c r="H32" s="1089"/>
      <c r="I32" s="1089"/>
      <c r="J32" s="1089"/>
      <c r="K32" s="1089"/>
      <c r="L32" s="1089"/>
      <c r="M32" s="1089"/>
      <c r="N32" s="1089"/>
      <c r="O32" s="1089"/>
      <c r="P32" s="1090"/>
      <c r="Q32" s="1100">
        <v>11</v>
      </c>
      <c r="R32" s="1101"/>
      <c r="S32" s="1101"/>
      <c r="T32" s="1101"/>
      <c r="U32" s="1101"/>
      <c r="V32" s="1101">
        <v>11</v>
      </c>
      <c r="W32" s="1101"/>
      <c r="X32" s="1101"/>
      <c r="Y32" s="1101"/>
      <c r="Z32" s="1101"/>
      <c r="AA32" s="1101">
        <v>0</v>
      </c>
      <c r="AB32" s="1101"/>
      <c r="AC32" s="1101"/>
      <c r="AD32" s="1101"/>
      <c r="AE32" s="1102"/>
      <c r="AF32" s="1094">
        <v>0</v>
      </c>
      <c r="AG32" s="1095"/>
      <c r="AH32" s="1095"/>
      <c r="AI32" s="1095"/>
      <c r="AJ32" s="1096"/>
      <c r="AK32" s="1037">
        <v>10</v>
      </c>
      <c r="AL32" s="1028"/>
      <c r="AM32" s="1028"/>
      <c r="AN32" s="1028"/>
      <c r="AO32" s="1028"/>
      <c r="AP32" s="1028">
        <v>33</v>
      </c>
      <c r="AQ32" s="1028"/>
      <c r="AR32" s="1028"/>
      <c r="AS32" s="1028"/>
      <c r="AT32" s="1028"/>
      <c r="AU32" s="1028">
        <v>33</v>
      </c>
      <c r="AV32" s="1028"/>
      <c r="AW32" s="1028"/>
      <c r="AX32" s="1028"/>
      <c r="AY32" s="1028"/>
      <c r="AZ32" s="1099" t="s">
        <v>590</v>
      </c>
      <c r="BA32" s="1099"/>
      <c r="BB32" s="1099"/>
      <c r="BC32" s="1099"/>
      <c r="BD32" s="1099"/>
      <c r="BE32" s="1083" t="s">
        <v>407</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408</v>
      </c>
      <c r="C33" s="1089"/>
      <c r="D33" s="1089"/>
      <c r="E33" s="1089"/>
      <c r="F33" s="1089"/>
      <c r="G33" s="1089"/>
      <c r="H33" s="1089"/>
      <c r="I33" s="1089"/>
      <c r="J33" s="1089"/>
      <c r="K33" s="1089"/>
      <c r="L33" s="1089"/>
      <c r="M33" s="1089"/>
      <c r="N33" s="1089"/>
      <c r="O33" s="1089"/>
      <c r="P33" s="1090"/>
      <c r="Q33" s="1100">
        <v>822</v>
      </c>
      <c r="R33" s="1101"/>
      <c r="S33" s="1101"/>
      <c r="T33" s="1101"/>
      <c r="U33" s="1101"/>
      <c r="V33" s="1101">
        <v>821</v>
      </c>
      <c r="W33" s="1101"/>
      <c r="X33" s="1101"/>
      <c r="Y33" s="1101"/>
      <c r="Z33" s="1101"/>
      <c r="AA33" s="1101">
        <v>1</v>
      </c>
      <c r="AB33" s="1101"/>
      <c r="AC33" s="1101"/>
      <c r="AD33" s="1101"/>
      <c r="AE33" s="1102"/>
      <c r="AF33" s="1094">
        <v>1</v>
      </c>
      <c r="AG33" s="1095"/>
      <c r="AH33" s="1095"/>
      <c r="AI33" s="1095"/>
      <c r="AJ33" s="1096"/>
      <c r="AK33" s="1037">
        <v>128</v>
      </c>
      <c r="AL33" s="1028"/>
      <c r="AM33" s="1028"/>
      <c r="AN33" s="1028"/>
      <c r="AO33" s="1028"/>
      <c r="AP33" s="1028">
        <v>1174</v>
      </c>
      <c r="AQ33" s="1028"/>
      <c r="AR33" s="1028"/>
      <c r="AS33" s="1028"/>
      <c r="AT33" s="1028"/>
      <c r="AU33" s="1028">
        <v>1118</v>
      </c>
      <c r="AV33" s="1028"/>
      <c r="AW33" s="1028"/>
      <c r="AX33" s="1028"/>
      <c r="AY33" s="1028"/>
      <c r="AZ33" s="1099" t="s">
        <v>590</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340</v>
      </c>
      <c r="AG63" s="1016"/>
      <c r="AH63" s="1016"/>
      <c r="AI63" s="1016"/>
      <c r="AJ63" s="1081"/>
      <c r="AK63" s="1082"/>
      <c r="AL63" s="1020"/>
      <c r="AM63" s="1020"/>
      <c r="AN63" s="1020"/>
      <c r="AO63" s="1020"/>
      <c r="AP63" s="1016">
        <v>3523</v>
      </c>
      <c r="AQ63" s="1016"/>
      <c r="AR63" s="1016"/>
      <c r="AS63" s="1016"/>
      <c r="AT63" s="1016"/>
      <c r="AU63" s="1016">
        <v>1714</v>
      </c>
      <c r="AV63" s="1016"/>
      <c r="AW63" s="1016"/>
      <c r="AX63" s="1016"/>
      <c r="AY63" s="1016"/>
      <c r="AZ63" s="1076"/>
      <c r="BA63" s="1076"/>
      <c r="BB63" s="1076"/>
      <c r="BC63" s="1076"/>
      <c r="BD63" s="1076"/>
      <c r="BE63" s="1017"/>
      <c r="BF63" s="1017"/>
      <c r="BG63" s="1017"/>
      <c r="BH63" s="1017"/>
      <c r="BI63" s="1018"/>
      <c r="BJ63" s="1077" t="s">
        <v>127</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394</v>
      </c>
      <c r="W66" s="1059"/>
      <c r="X66" s="1059"/>
      <c r="Y66" s="1059"/>
      <c r="Z66" s="1060"/>
      <c r="AA66" s="1058" t="s">
        <v>415</v>
      </c>
      <c r="AB66" s="1059"/>
      <c r="AC66" s="1059"/>
      <c r="AD66" s="1059"/>
      <c r="AE66" s="1060"/>
      <c r="AF66" s="1064" t="s">
        <v>396</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12990</v>
      </c>
      <c r="R68" s="1039"/>
      <c r="S68" s="1039"/>
      <c r="T68" s="1039"/>
      <c r="U68" s="1039"/>
      <c r="V68" s="1039">
        <v>12426</v>
      </c>
      <c r="W68" s="1039"/>
      <c r="X68" s="1039"/>
      <c r="Y68" s="1039"/>
      <c r="Z68" s="1039"/>
      <c r="AA68" s="1039">
        <v>564</v>
      </c>
      <c r="AB68" s="1039"/>
      <c r="AC68" s="1039"/>
      <c r="AD68" s="1039"/>
      <c r="AE68" s="1039"/>
      <c r="AF68" s="1039">
        <v>564</v>
      </c>
      <c r="AG68" s="1039"/>
      <c r="AH68" s="1039"/>
      <c r="AI68" s="1039"/>
      <c r="AJ68" s="1039"/>
      <c r="AK68" s="1039">
        <v>408</v>
      </c>
      <c r="AL68" s="1039"/>
      <c r="AM68" s="1039"/>
      <c r="AN68" s="1039"/>
      <c r="AO68" s="1039"/>
      <c r="AP68" s="1039">
        <v>0</v>
      </c>
      <c r="AQ68" s="1039"/>
      <c r="AR68" s="1039"/>
      <c r="AS68" s="1039"/>
      <c r="AT68" s="1039"/>
      <c r="AU68" s="1039" t="s">
        <v>584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574</v>
      </c>
      <c r="R69" s="1028"/>
      <c r="S69" s="1028"/>
      <c r="T69" s="1028"/>
      <c r="U69" s="1028"/>
      <c r="V69" s="1028">
        <v>571</v>
      </c>
      <c r="W69" s="1028"/>
      <c r="X69" s="1028"/>
      <c r="Y69" s="1028"/>
      <c r="Z69" s="1028"/>
      <c r="AA69" s="1028">
        <v>3</v>
      </c>
      <c r="AB69" s="1028"/>
      <c r="AC69" s="1028"/>
      <c r="AD69" s="1028"/>
      <c r="AE69" s="1028"/>
      <c r="AF69" s="1028">
        <v>3</v>
      </c>
      <c r="AG69" s="1028"/>
      <c r="AH69" s="1028"/>
      <c r="AI69" s="1028"/>
      <c r="AJ69" s="1028"/>
      <c r="AK69" s="1028">
        <v>3</v>
      </c>
      <c r="AL69" s="1028"/>
      <c r="AM69" s="1028"/>
      <c r="AN69" s="1028"/>
      <c r="AO69" s="1028"/>
      <c r="AP69" s="1028">
        <v>129</v>
      </c>
      <c r="AQ69" s="1028"/>
      <c r="AR69" s="1028"/>
      <c r="AS69" s="1028"/>
      <c r="AT69" s="1028"/>
      <c r="AU69" s="1028">
        <v>57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479</v>
      </c>
      <c r="R70" s="1028"/>
      <c r="S70" s="1028"/>
      <c r="T70" s="1028"/>
      <c r="U70" s="1028"/>
      <c r="V70" s="1028">
        <v>448</v>
      </c>
      <c r="W70" s="1028"/>
      <c r="X70" s="1028"/>
      <c r="Y70" s="1028"/>
      <c r="Z70" s="1028"/>
      <c r="AA70" s="1028">
        <v>31</v>
      </c>
      <c r="AB70" s="1028"/>
      <c r="AC70" s="1028"/>
      <c r="AD70" s="1028"/>
      <c r="AE70" s="1028"/>
      <c r="AF70" s="1028">
        <v>31</v>
      </c>
      <c r="AG70" s="1028"/>
      <c r="AH70" s="1028"/>
      <c r="AI70" s="1028"/>
      <c r="AJ70" s="1028"/>
      <c r="AK70" s="1028">
        <v>13</v>
      </c>
      <c r="AL70" s="1028"/>
      <c r="AM70" s="1028"/>
      <c r="AN70" s="1028"/>
      <c r="AO70" s="1028"/>
      <c r="AP70" s="1028">
        <v>0</v>
      </c>
      <c r="AQ70" s="1028"/>
      <c r="AR70" s="1028"/>
      <c r="AS70" s="1028"/>
      <c r="AT70" s="1028"/>
      <c r="AU70" s="1028" t="s">
        <v>584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41</v>
      </c>
      <c r="R71" s="1028"/>
      <c r="S71" s="1028"/>
      <c r="T71" s="1028"/>
      <c r="U71" s="1028"/>
      <c r="V71" s="1028">
        <v>36</v>
      </c>
      <c r="W71" s="1028"/>
      <c r="X71" s="1028"/>
      <c r="Y71" s="1028"/>
      <c r="Z71" s="1028"/>
      <c r="AA71" s="1028">
        <v>5</v>
      </c>
      <c r="AB71" s="1028"/>
      <c r="AC71" s="1028"/>
      <c r="AD71" s="1028"/>
      <c r="AE71" s="1028"/>
      <c r="AF71" s="1028">
        <v>5</v>
      </c>
      <c r="AG71" s="1028"/>
      <c r="AH71" s="1028"/>
      <c r="AI71" s="1028"/>
      <c r="AJ71" s="1028"/>
      <c r="AK71" s="1028">
        <v>0</v>
      </c>
      <c r="AL71" s="1028"/>
      <c r="AM71" s="1028"/>
      <c r="AN71" s="1028"/>
      <c r="AO71" s="1028"/>
      <c r="AP71" s="1028">
        <v>0</v>
      </c>
      <c r="AQ71" s="1028"/>
      <c r="AR71" s="1028"/>
      <c r="AS71" s="1028"/>
      <c r="AT71" s="1028"/>
      <c r="AU71" s="1028" t="s">
        <v>584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596</v>
      </c>
      <c r="R72" s="1028"/>
      <c r="S72" s="1028"/>
      <c r="T72" s="1028"/>
      <c r="U72" s="1028"/>
      <c r="V72" s="1028">
        <v>572</v>
      </c>
      <c r="W72" s="1028"/>
      <c r="X72" s="1028"/>
      <c r="Y72" s="1028"/>
      <c r="Z72" s="1028"/>
      <c r="AA72" s="1028">
        <v>24</v>
      </c>
      <c r="AB72" s="1028"/>
      <c r="AC72" s="1028"/>
      <c r="AD72" s="1028"/>
      <c r="AE72" s="1028"/>
      <c r="AF72" s="1028">
        <v>18</v>
      </c>
      <c r="AG72" s="1028"/>
      <c r="AH72" s="1028"/>
      <c r="AI72" s="1028"/>
      <c r="AJ72" s="1028"/>
      <c r="AK72" s="1028">
        <v>0</v>
      </c>
      <c r="AL72" s="1028"/>
      <c r="AM72" s="1028"/>
      <c r="AN72" s="1028"/>
      <c r="AO72" s="1028"/>
      <c r="AP72" s="1028">
        <v>3</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20</v>
      </c>
      <c r="R73" s="1028"/>
      <c r="S73" s="1028"/>
      <c r="T73" s="1028"/>
      <c r="U73" s="1028"/>
      <c r="V73" s="1028">
        <v>18</v>
      </c>
      <c r="W73" s="1028"/>
      <c r="X73" s="1028"/>
      <c r="Y73" s="1028"/>
      <c r="Z73" s="1028"/>
      <c r="AA73" s="1028">
        <v>2</v>
      </c>
      <c r="AB73" s="1028"/>
      <c r="AC73" s="1028"/>
      <c r="AD73" s="1028"/>
      <c r="AE73" s="1028"/>
      <c r="AF73" s="1028">
        <v>2</v>
      </c>
      <c r="AG73" s="1028"/>
      <c r="AH73" s="1028"/>
      <c r="AI73" s="1028"/>
      <c r="AJ73" s="1028"/>
      <c r="AK73" s="1028" t="s">
        <v>591</v>
      </c>
      <c r="AL73" s="1028"/>
      <c r="AM73" s="1028"/>
      <c r="AN73" s="1028"/>
      <c r="AO73" s="1028"/>
      <c r="AP73" s="1028">
        <v>90</v>
      </c>
      <c r="AQ73" s="1028"/>
      <c r="AR73" s="1028"/>
      <c r="AS73" s="1028"/>
      <c r="AT73" s="1028"/>
      <c r="AU73" s="1028">
        <v>33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430</v>
      </c>
      <c r="R74" s="1028"/>
      <c r="S74" s="1028"/>
      <c r="T74" s="1028"/>
      <c r="U74" s="1028"/>
      <c r="V74" s="1028">
        <v>425</v>
      </c>
      <c r="W74" s="1028"/>
      <c r="X74" s="1028"/>
      <c r="Y74" s="1028"/>
      <c r="Z74" s="1028"/>
      <c r="AA74" s="1028">
        <v>5</v>
      </c>
      <c r="AB74" s="1028"/>
      <c r="AC74" s="1028"/>
      <c r="AD74" s="1028"/>
      <c r="AE74" s="1028"/>
      <c r="AF74" s="1028">
        <v>5</v>
      </c>
      <c r="AG74" s="1028"/>
      <c r="AH74" s="1028"/>
      <c r="AI74" s="1028"/>
      <c r="AJ74" s="1028"/>
      <c r="AK74" s="1028">
        <v>0</v>
      </c>
      <c r="AL74" s="1028"/>
      <c r="AM74" s="1028"/>
      <c r="AN74" s="1028"/>
      <c r="AO74" s="1028"/>
      <c r="AP74" s="1028">
        <v>0</v>
      </c>
      <c r="AQ74" s="1028"/>
      <c r="AR74" s="1028"/>
      <c r="AS74" s="1028"/>
      <c r="AT74" s="1028"/>
      <c r="AU74" s="1028" t="s">
        <v>584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285091</v>
      </c>
      <c r="R75" s="1036"/>
      <c r="S75" s="1036"/>
      <c r="T75" s="1036"/>
      <c r="U75" s="1037"/>
      <c r="V75" s="1038">
        <v>273242</v>
      </c>
      <c r="W75" s="1036"/>
      <c r="X75" s="1036"/>
      <c r="Y75" s="1036"/>
      <c r="Z75" s="1037"/>
      <c r="AA75" s="1038">
        <v>11849</v>
      </c>
      <c r="AB75" s="1036"/>
      <c r="AC75" s="1036"/>
      <c r="AD75" s="1036"/>
      <c r="AE75" s="1037"/>
      <c r="AF75" s="1038">
        <v>11849</v>
      </c>
      <c r="AG75" s="1036"/>
      <c r="AH75" s="1036"/>
      <c r="AI75" s="1036"/>
      <c r="AJ75" s="1037"/>
      <c r="AK75" s="1038">
        <v>343</v>
      </c>
      <c r="AL75" s="1036"/>
      <c r="AM75" s="1036"/>
      <c r="AN75" s="1036"/>
      <c r="AO75" s="1037"/>
      <c r="AP75" s="1038">
        <v>0</v>
      </c>
      <c r="AQ75" s="1036"/>
      <c r="AR75" s="1036"/>
      <c r="AS75" s="1036"/>
      <c r="AT75" s="1037"/>
      <c r="AU75" s="1038" t="s">
        <v>584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12477</v>
      </c>
      <c r="AG88" s="1016"/>
      <c r="AH88" s="1016"/>
      <c r="AI88" s="1016"/>
      <c r="AJ88" s="1016"/>
      <c r="AK88" s="1020"/>
      <c r="AL88" s="1020"/>
      <c r="AM88" s="1020"/>
      <c r="AN88" s="1020"/>
      <c r="AO88" s="1020"/>
      <c r="AP88" s="1016">
        <v>222</v>
      </c>
      <c r="AQ88" s="1016"/>
      <c r="AR88" s="1016"/>
      <c r="AS88" s="1016"/>
      <c r="AT88" s="1016"/>
      <c r="AU88" s="1016">
        <v>90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304</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304</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304</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823348</v>
      </c>
      <c r="AB110" s="944"/>
      <c r="AC110" s="944"/>
      <c r="AD110" s="944"/>
      <c r="AE110" s="945"/>
      <c r="AF110" s="946">
        <v>811684</v>
      </c>
      <c r="AG110" s="944"/>
      <c r="AH110" s="944"/>
      <c r="AI110" s="944"/>
      <c r="AJ110" s="945"/>
      <c r="AK110" s="946">
        <v>806615</v>
      </c>
      <c r="AL110" s="944"/>
      <c r="AM110" s="944"/>
      <c r="AN110" s="944"/>
      <c r="AO110" s="945"/>
      <c r="AP110" s="947">
        <v>19.100000000000001</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7990356</v>
      </c>
      <c r="BR110" s="891"/>
      <c r="BS110" s="891"/>
      <c r="BT110" s="891"/>
      <c r="BU110" s="891"/>
      <c r="BV110" s="891">
        <v>7880199</v>
      </c>
      <c r="BW110" s="891"/>
      <c r="BX110" s="891"/>
      <c r="BY110" s="891"/>
      <c r="BZ110" s="891"/>
      <c r="CA110" s="891">
        <v>8296765</v>
      </c>
      <c r="CB110" s="891"/>
      <c r="CC110" s="891"/>
      <c r="CD110" s="891"/>
      <c r="CE110" s="891"/>
      <c r="CF110" s="915">
        <v>196.5</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436</v>
      </c>
      <c r="DR110" s="891"/>
      <c r="DS110" s="891"/>
      <c r="DT110" s="891"/>
      <c r="DU110" s="891"/>
      <c r="DV110" s="892" t="s">
        <v>390</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436</v>
      </c>
      <c r="AG111" s="972"/>
      <c r="AH111" s="972"/>
      <c r="AI111" s="972"/>
      <c r="AJ111" s="973"/>
      <c r="AK111" s="974" t="s">
        <v>390</v>
      </c>
      <c r="AL111" s="972"/>
      <c r="AM111" s="972"/>
      <c r="AN111" s="972"/>
      <c r="AO111" s="973"/>
      <c r="AP111" s="975" t="s">
        <v>436</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244720</v>
      </c>
      <c r="BR111" s="863"/>
      <c r="BS111" s="863"/>
      <c r="BT111" s="863"/>
      <c r="BU111" s="863"/>
      <c r="BV111" s="863">
        <v>244359</v>
      </c>
      <c r="BW111" s="863"/>
      <c r="BX111" s="863"/>
      <c r="BY111" s="863"/>
      <c r="BZ111" s="863"/>
      <c r="CA111" s="863">
        <v>244064</v>
      </c>
      <c r="CB111" s="863"/>
      <c r="CC111" s="863"/>
      <c r="CD111" s="863"/>
      <c r="CE111" s="863"/>
      <c r="CF111" s="924">
        <v>5.8</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390</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390</v>
      </c>
      <c r="AB112" s="826"/>
      <c r="AC112" s="826"/>
      <c r="AD112" s="826"/>
      <c r="AE112" s="827"/>
      <c r="AF112" s="828" t="s">
        <v>127</v>
      </c>
      <c r="AG112" s="826"/>
      <c r="AH112" s="826"/>
      <c r="AI112" s="826"/>
      <c r="AJ112" s="827"/>
      <c r="AK112" s="828" t="s">
        <v>127</v>
      </c>
      <c r="AL112" s="826"/>
      <c r="AM112" s="826"/>
      <c r="AN112" s="826"/>
      <c r="AO112" s="827"/>
      <c r="AP112" s="873" t="s">
        <v>127</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1863239</v>
      </c>
      <c r="BR112" s="863"/>
      <c r="BS112" s="863"/>
      <c r="BT112" s="863"/>
      <c r="BU112" s="863"/>
      <c r="BV112" s="863">
        <v>1837265</v>
      </c>
      <c r="BW112" s="863"/>
      <c r="BX112" s="863"/>
      <c r="BY112" s="863"/>
      <c r="BZ112" s="863"/>
      <c r="CA112" s="863">
        <v>1713879</v>
      </c>
      <c r="CB112" s="863"/>
      <c r="CC112" s="863"/>
      <c r="CD112" s="863"/>
      <c r="CE112" s="863"/>
      <c r="CF112" s="924">
        <v>40.6</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241740</v>
      </c>
      <c r="DH112" s="863"/>
      <c r="DI112" s="863"/>
      <c r="DJ112" s="863"/>
      <c r="DK112" s="863"/>
      <c r="DL112" s="863">
        <v>241740</v>
      </c>
      <c r="DM112" s="863"/>
      <c r="DN112" s="863"/>
      <c r="DO112" s="863"/>
      <c r="DP112" s="863"/>
      <c r="DQ112" s="863">
        <v>241740</v>
      </c>
      <c r="DR112" s="863"/>
      <c r="DS112" s="863"/>
      <c r="DT112" s="863"/>
      <c r="DU112" s="863"/>
      <c r="DV112" s="840">
        <v>5.7</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172259</v>
      </c>
      <c r="AB113" s="972"/>
      <c r="AC113" s="972"/>
      <c r="AD113" s="972"/>
      <c r="AE113" s="973"/>
      <c r="AF113" s="974">
        <v>178532</v>
      </c>
      <c r="AG113" s="972"/>
      <c r="AH113" s="972"/>
      <c r="AI113" s="972"/>
      <c r="AJ113" s="973"/>
      <c r="AK113" s="974">
        <v>226516</v>
      </c>
      <c r="AL113" s="972"/>
      <c r="AM113" s="972"/>
      <c r="AN113" s="972"/>
      <c r="AO113" s="973"/>
      <c r="AP113" s="975">
        <v>5.4</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118807</v>
      </c>
      <c r="BR113" s="863"/>
      <c r="BS113" s="863"/>
      <c r="BT113" s="863"/>
      <c r="BU113" s="863"/>
      <c r="BV113" s="863">
        <v>121936</v>
      </c>
      <c r="BW113" s="863"/>
      <c r="BX113" s="863"/>
      <c r="BY113" s="863"/>
      <c r="BZ113" s="863"/>
      <c r="CA113" s="863">
        <v>89575</v>
      </c>
      <c r="CB113" s="863"/>
      <c r="CC113" s="863"/>
      <c r="CD113" s="863"/>
      <c r="CE113" s="863"/>
      <c r="CF113" s="924">
        <v>2.1</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127</v>
      </c>
      <c r="DM113" s="826"/>
      <c r="DN113" s="826"/>
      <c r="DO113" s="826"/>
      <c r="DP113" s="827"/>
      <c r="DQ113" s="828" t="s">
        <v>127</v>
      </c>
      <c r="DR113" s="826"/>
      <c r="DS113" s="826"/>
      <c r="DT113" s="826"/>
      <c r="DU113" s="827"/>
      <c r="DV113" s="873" t="s">
        <v>127</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35818</v>
      </c>
      <c r="AB114" s="826"/>
      <c r="AC114" s="826"/>
      <c r="AD114" s="826"/>
      <c r="AE114" s="827"/>
      <c r="AF114" s="828">
        <v>35797</v>
      </c>
      <c r="AG114" s="826"/>
      <c r="AH114" s="826"/>
      <c r="AI114" s="826"/>
      <c r="AJ114" s="827"/>
      <c r="AK114" s="828">
        <v>29845</v>
      </c>
      <c r="AL114" s="826"/>
      <c r="AM114" s="826"/>
      <c r="AN114" s="826"/>
      <c r="AO114" s="827"/>
      <c r="AP114" s="873">
        <v>0.7</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356716</v>
      </c>
      <c r="BR114" s="863"/>
      <c r="BS114" s="863"/>
      <c r="BT114" s="863"/>
      <c r="BU114" s="863"/>
      <c r="BV114" s="863">
        <v>305955</v>
      </c>
      <c r="BW114" s="863"/>
      <c r="BX114" s="863"/>
      <c r="BY114" s="863"/>
      <c r="BZ114" s="863"/>
      <c r="CA114" s="863">
        <v>188916</v>
      </c>
      <c r="CB114" s="863"/>
      <c r="CC114" s="863"/>
      <c r="CD114" s="863"/>
      <c r="CE114" s="863"/>
      <c r="CF114" s="924">
        <v>4.5</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390</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277230</v>
      </c>
      <c r="AB115" s="972"/>
      <c r="AC115" s="972"/>
      <c r="AD115" s="972"/>
      <c r="AE115" s="973"/>
      <c r="AF115" s="974">
        <v>366</v>
      </c>
      <c r="AG115" s="972"/>
      <c r="AH115" s="972"/>
      <c r="AI115" s="972"/>
      <c r="AJ115" s="973"/>
      <c r="AK115" s="974" t="s">
        <v>127</v>
      </c>
      <c r="AL115" s="972"/>
      <c r="AM115" s="972"/>
      <c r="AN115" s="972"/>
      <c r="AO115" s="973"/>
      <c r="AP115" s="975" t="s">
        <v>127</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127</v>
      </c>
      <c r="BW115" s="863"/>
      <c r="BX115" s="863"/>
      <c r="BY115" s="863"/>
      <c r="BZ115" s="863"/>
      <c r="CA115" s="863" t="s">
        <v>127</v>
      </c>
      <c r="CB115" s="863"/>
      <c r="CC115" s="863"/>
      <c r="CD115" s="863"/>
      <c r="CE115" s="863"/>
      <c r="CF115" s="924" t="s">
        <v>127</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390</v>
      </c>
      <c r="DM115" s="826"/>
      <c r="DN115" s="826"/>
      <c r="DO115" s="826"/>
      <c r="DP115" s="827"/>
      <c r="DQ115" s="828" t="s">
        <v>127</v>
      </c>
      <c r="DR115" s="826"/>
      <c r="DS115" s="826"/>
      <c r="DT115" s="826"/>
      <c r="DU115" s="827"/>
      <c r="DV115" s="873" t="s">
        <v>127</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436</v>
      </c>
      <c r="AB116" s="826"/>
      <c r="AC116" s="826"/>
      <c r="AD116" s="826"/>
      <c r="AE116" s="827"/>
      <c r="AF116" s="828" t="s">
        <v>390</v>
      </c>
      <c r="AG116" s="826"/>
      <c r="AH116" s="826"/>
      <c r="AI116" s="826"/>
      <c r="AJ116" s="827"/>
      <c r="AK116" s="828">
        <v>224</v>
      </c>
      <c r="AL116" s="826"/>
      <c r="AM116" s="826"/>
      <c r="AN116" s="826"/>
      <c r="AO116" s="827"/>
      <c r="AP116" s="873">
        <v>0</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127</v>
      </c>
      <c r="BW116" s="863"/>
      <c r="BX116" s="863"/>
      <c r="BY116" s="863"/>
      <c r="BZ116" s="863"/>
      <c r="CA116" s="863" t="s">
        <v>127</v>
      </c>
      <c r="CB116" s="863"/>
      <c r="CC116" s="863"/>
      <c r="CD116" s="863"/>
      <c r="CE116" s="863"/>
      <c r="CF116" s="924" t="s">
        <v>127</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390</v>
      </c>
      <c r="DH116" s="826"/>
      <c r="DI116" s="826"/>
      <c r="DJ116" s="826"/>
      <c r="DK116" s="827"/>
      <c r="DL116" s="828" t="s">
        <v>127</v>
      </c>
      <c r="DM116" s="826"/>
      <c r="DN116" s="826"/>
      <c r="DO116" s="826"/>
      <c r="DP116" s="827"/>
      <c r="DQ116" s="828" t="s">
        <v>127</v>
      </c>
      <c r="DR116" s="826"/>
      <c r="DS116" s="826"/>
      <c r="DT116" s="826"/>
      <c r="DU116" s="827"/>
      <c r="DV116" s="873" t="s">
        <v>127</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1308655</v>
      </c>
      <c r="AB117" s="958"/>
      <c r="AC117" s="958"/>
      <c r="AD117" s="958"/>
      <c r="AE117" s="959"/>
      <c r="AF117" s="960">
        <v>1026379</v>
      </c>
      <c r="AG117" s="958"/>
      <c r="AH117" s="958"/>
      <c r="AI117" s="958"/>
      <c r="AJ117" s="959"/>
      <c r="AK117" s="960">
        <v>1063200</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447</v>
      </c>
      <c r="CB117" s="863"/>
      <c r="CC117" s="863"/>
      <c r="CD117" s="863"/>
      <c r="CE117" s="863"/>
      <c r="CF117" s="924" t="s">
        <v>390</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304</v>
      </c>
      <c r="AL118" s="951"/>
      <c r="AM118" s="951"/>
      <c r="AN118" s="951"/>
      <c r="AO118" s="952"/>
      <c r="AP118" s="954" t="s">
        <v>430</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447</v>
      </c>
      <c r="DR118" s="826"/>
      <c r="DS118" s="826"/>
      <c r="DT118" s="826"/>
      <c r="DU118" s="827"/>
      <c r="DV118" s="873" t="s">
        <v>390</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127</v>
      </c>
      <c r="AG119" s="944"/>
      <c r="AH119" s="944"/>
      <c r="AI119" s="944"/>
      <c r="AJ119" s="945"/>
      <c r="AK119" s="946" t="s">
        <v>390</v>
      </c>
      <c r="AL119" s="944"/>
      <c r="AM119" s="944"/>
      <c r="AN119" s="944"/>
      <c r="AO119" s="945"/>
      <c r="AP119" s="947" t="s">
        <v>127</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462</v>
      </c>
      <c r="BP119" s="927"/>
      <c r="BQ119" s="931">
        <v>10573838</v>
      </c>
      <c r="BR119" s="894"/>
      <c r="BS119" s="894"/>
      <c r="BT119" s="894"/>
      <c r="BU119" s="894"/>
      <c r="BV119" s="894">
        <v>10389714</v>
      </c>
      <c r="BW119" s="894"/>
      <c r="BX119" s="894"/>
      <c r="BY119" s="894"/>
      <c r="BZ119" s="894"/>
      <c r="CA119" s="894">
        <v>10533199</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2980</v>
      </c>
      <c r="DH119" s="809"/>
      <c r="DI119" s="809"/>
      <c r="DJ119" s="809"/>
      <c r="DK119" s="810"/>
      <c r="DL119" s="811">
        <v>2619</v>
      </c>
      <c r="DM119" s="809"/>
      <c r="DN119" s="809"/>
      <c r="DO119" s="809"/>
      <c r="DP119" s="810"/>
      <c r="DQ119" s="811">
        <v>2324</v>
      </c>
      <c r="DR119" s="809"/>
      <c r="DS119" s="809"/>
      <c r="DT119" s="809"/>
      <c r="DU119" s="810"/>
      <c r="DV119" s="897">
        <v>0.1</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2765998</v>
      </c>
      <c r="BR120" s="891"/>
      <c r="BS120" s="891"/>
      <c r="BT120" s="891"/>
      <c r="BU120" s="891"/>
      <c r="BV120" s="891">
        <v>3202938</v>
      </c>
      <c r="BW120" s="891"/>
      <c r="BX120" s="891"/>
      <c r="BY120" s="891"/>
      <c r="BZ120" s="891"/>
      <c r="CA120" s="891">
        <v>3462498</v>
      </c>
      <c r="CB120" s="891"/>
      <c r="CC120" s="891"/>
      <c r="CD120" s="891"/>
      <c r="CE120" s="891"/>
      <c r="CF120" s="915">
        <v>82</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v>963154</v>
      </c>
      <c r="DH120" s="891"/>
      <c r="DI120" s="891"/>
      <c r="DJ120" s="891"/>
      <c r="DK120" s="891"/>
      <c r="DL120" s="891">
        <v>953402</v>
      </c>
      <c r="DM120" s="891"/>
      <c r="DN120" s="891"/>
      <c r="DO120" s="891"/>
      <c r="DP120" s="891"/>
      <c r="DQ120" s="891">
        <v>1117793</v>
      </c>
      <c r="DR120" s="891"/>
      <c r="DS120" s="891"/>
      <c r="DT120" s="891"/>
      <c r="DU120" s="891"/>
      <c r="DV120" s="892">
        <v>26.5</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276728</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854240</v>
      </c>
      <c r="BR121" s="863"/>
      <c r="BS121" s="863"/>
      <c r="BT121" s="863"/>
      <c r="BU121" s="863"/>
      <c r="BV121" s="863">
        <v>828311</v>
      </c>
      <c r="BW121" s="863"/>
      <c r="BX121" s="863"/>
      <c r="BY121" s="863"/>
      <c r="BZ121" s="863"/>
      <c r="CA121" s="863">
        <v>845793</v>
      </c>
      <c r="CB121" s="863"/>
      <c r="CC121" s="863"/>
      <c r="CD121" s="863"/>
      <c r="CE121" s="863"/>
      <c r="CF121" s="924">
        <v>20</v>
      </c>
      <c r="CG121" s="925"/>
      <c r="CH121" s="925"/>
      <c r="CI121" s="925"/>
      <c r="CJ121" s="925"/>
      <c r="CK121" s="918"/>
      <c r="CL121" s="904"/>
      <c r="CM121" s="904"/>
      <c r="CN121" s="904"/>
      <c r="CO121" s="905"/>
      <c r="CP121" s="884" t="s">
        <v>404</v>
      </c>
      <c r="CQ121" s="885"/>
      <c r="CR121" s="885"/>
      <c r="CS121" s="885"/>
      <c r="CT121" s="885"/>
      <c r="CU121" s="885"/>
      <c r="CV121" s="885"/>
      <c r="CW121" s="885"/>
      <c r="CX121" s="885"/>
      <c r="CY121" s="885"/>
      <c r="CZ121" s="885"/>
      <c r="DA121" s="885"/>
      <c r="DB121" s="885"/>
      <c r="DC121" s="885"/>
      <c r="DD121" s="885"/>
      <c r="DE121" s="885"/>
      <c r="DF121" s="886"/>
      <c r="DG121" s="862">
        <v>40368</v>
      </c>
      <c r="DH121" s="863"/>
      <c r="DI121" s="863"/>
      <c r="DJ121" s="863"/>
      <c r="DK121" s="863"/>
      <c r="DL121" s="863">
        <v>1153</v>
      </c>
      <c r="DM121" s="863"/>
      <c r="DN121" s="863"/>
      <c r="DO121" s="863"/>
      <c r="DP121" s="863"/>
      <c r="DQ121" s="863">
        <v>562772</v>
      </c>
      <c r="DR121" s="863"/>
      <c r="DS121" s="863"/>
      <c r="DT121" s="863"/>
      <c r="DU121" s="863"/>
      <c r="DV121" s="840">
        <v>13.3</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390</v>
      </c>
      <c r="AL122" s="826"/>
      <c r="AM122" s="826"/>
      <c r="AN122" s="826"/>
      <c r="AO122" s="827"/>
      <c r="AP122" s="873" t="s">
        <v>447</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6293874</v>
      </c>
      <c r="BR122" s="894"/>
      <c r="BS122" s="894"/>
      <c r="BT122" s="894"/>
      <c r="BU122" s="894"/>
      <c r="BV122" s="894">
        <v>6348838</v>
      </c>
      <c r="BW122" s="894"/>
      <c r="BX122" s="894"/>
      <c r="BY122" s="894"/>
      <c r="BZ122" s="894"/>
      <c r="CA122" s="894">
        <v>7178121</v>
      </c>
      <c r="CB122" s="894"/>
      <c r="CC122" s="894"/>
      <c r="CD122" s="894"/>
      <c r="CE122" s="894"/>
      <c r="CF122" s="895">
        <v>170</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v>39378</v>
      </c>
      <c r="DH122" s="863"/>
      <c r="DI122" s="863"/>
      <c r="DJ122" s="863"/>
      <c r="DK122" s="863"/>
      <c r="DL122" s="863">
        <v>36371</v>
      </c>
      <c r="DM122" s="863"/>
      <c r="DN122" s="863"/>
      <c r="DO122" s="863"/>
      <c r="DP122" s="863"/>
      <c r="DQ122" s="863">
        <v>33314</v>
      </c>
      <c r="DR122" s="863"/>
      <c r="DS122" s="863"/>
      <c r="DT122" s="863"/>
      <c r="DU122" s="863"/>
      <c r="DV122" s="840">
        <v>0.8</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390</v>
      </c>
      <c r="AG123" s="826"/>
      <c r="AH123" s="826"/>
      <c r="AI123" s="826"/>
      <c r="AJ123" s="827"/>
      <c r="AK123" s="828" t="s">
        <v>390</v>
      </c>
      <c r="AL123" s="826"/>
      <c r="AM123" s="826"/>
      <c r="AN123" s="826"/>
      <c r="AO123" s="827"/>
      <c r="AP123" s="873" t="s">
        <v>127</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471</v>
      </c>
      <c r="BP123" s="927"/>
      <c r="BQ123" s="881">
        <v>9914112</v>
      </c>
      <c r="BR123" s="882"/>
      <c r="BS123" s="882"/>
      <c r="BT123" s="882"/>
      <c r="BU123" s="882"/>
      <c r="BV123" s="882">
        <v>10380087</v>
      </c>
      <c r="BW123" s="882"/>
      <c r="BX123" s="882"/>
      <c r="BY123" s="882"/>
      <c r="BZ123" s="882"/>
      <c r="CA123" s="882">
        <v>11486412</v>
      </c>
      <c r="CB123" s="882"/>
      <c r="CC123" s="882"/>
      <c r="CD123" s="882"/>
      <c r="CE123" s="882"/>
      <c r="CF123" s="792"/>
      <c r="CG123" s="793"/>
      <c r="CH123" s="793"/>
      <c r="CI123" s="793"/>
      <c r="CJ123" s="883"/>
      <c r="CK123" s="918"/>
      <c r="CL123" s="904"/>
      <c r="CM123" s="904"/>
      <c r="CN123" s="904"/>
      <c r="CO123" s="905"/>
      <c r="CP123" s="884" t="s">
        <v>472</v>
      </c>
      <c r="CQ123" s="885"/>
      <c r="CR123" s="885"/>
      <c r="CS123" s="885"/>
      <c r="CT123" s="885"/>
      <c r="CU123" s="885"/>
      <c r="CV123" s="885"/>
      <c r="CW123" s="885"/>
      <c r="CX123" s="885"/>
      <c r="CY123" s="885"/>
      <c r="CZ123" s="885"/>
      <c r="DA123" s="885"/>
      <c r="DB123" s="885"/>
      <c r="DC123" s="885"/>
      <c r="DD123" s="885"/>
      <c r="DE123" s="885"/>
      <c r="DF123" s="886"/>
      <c r="DG123" s="825" t="s">
        <v>390</v>
      </c>
      <c r="DH123" s="826"/>
      <c r="DI123" s="826"/>
      <c r="DJ123" s="826"/>
      <c r="DK123" s="827"/>
      <c r="DL123" s="828" t="s">
        <v>390</v>
      </c>
      <c r="DM123" s="826"/>
      <c r="DN123" s="826"/>
      <c r="DO123" s="826"/>
      <c r="DP123" s="827"/>
      <c r="DQ123" s="828" t="s">
        <v>390</v>
      </c>
      <c r="DR123" s="826"/>
      <c r="DS123" s="826"/>
      <c r="DT123" s="826"/>
      <c r="DU123" s="827"/>
      <c r="DV123" s="873" t="s">
        <v>127</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390</v>
      </c>
      <c r="AB124" s="826"/>
      <c r="AC124" s="826"/>
      <c r="AD124" s="826"/>
      <c r="AE124" s="827"/>
      <c r="AF124" s="828" t="s">
        <v>127</v>
      </c>
      <c r="AG124" s="826"/>
      <c r="AH124" s="826"/>
      <c r="AI124" s="826"/>
      <c r="AJ124" s="827"/>
      <c r="AK124" s="828" t="s">
        <v>447</v>
      </c>
      <c r="AL124" s="826"/>
      <c r="AM124" s="826"/>
      <c r="AN124" s="826"/>
      <c r="AO124" s="827"/>
      <c r="AP124" s="873" t="s">
        <v>127</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16.399999999999999</v>
      </c>
      <c r="BR124" s="880"/>
      <c r="BS124" s="880"/>
      <c r="BT124" s="880"/>
      <c r="BU124" s="880"/>
      <c r="BV124" s="880">
        <v>0.2</v>
      </c>
      <c r="BW124" s="880"/>
      <c r="BX124" s="880"/>
      <c r="BY124" s="880"/>
      <c r="BZ124" s="880"/>
      <c r="CA124" s="880" t="s">
        <v>390</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820339</v>
      </c>
      <c r="DH124" s="809"/>
      <c r="DI124" s="809"/>
      <c r="DJ124" s="809"/>
      <c r="DK124" s="810"/>
      <c r="DL124" s="811">
        <v>846339</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390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390</v>
      </c>
      <c r="DR125" s="891"/>
      <c r="DS125" s="891"/>
      <c r="DT125" s="891"/>
      <c r="DU125" s="891"/>
      <c r="DV125" s="892" t="s">
        <v>127</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127</v>
      </c>
      <c r="AB126" s="826"/>
      <c r="AC126" s="826"/>
      <c r="AD126" s="826"/>
      <c r="AE126" s="827"/>
      <c r="AF126" s="828" t="s">
        <v>127</v>
      </c>
      <c r="AG126" s="826"/>
      <c r="AH126" s="826"/>
      <c r="AI126" s="826"/>
      <c r="AJ126" s="827"/>
      <c r="AK126" s="828" t="s">
        <v>127</v>
      </c>
      <c r="AL126" s="826"/>
      <c r="AM126" s="826"/>
      <c r="AN126" s="826"/>
      <c r="AO126" s="827"/>
      <c r="AP126" s="873" t="s">
        <v>127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390</v>
      </c>
      <c r="DM126" s="863"/>
      <c r="DN126" s="863"/>
      <c r="DO126" s="863"/>
      <c r="DP126" s="863"/>
      <c r="DQ126" s="863" t="s">
        <v>127</v>
      </c>
      <c r="DR126" s="863"/>
      <c r="DS126" s="863"/>
      <c r="DT126" s="863"/>
      <c r="DU126" s="863"/>
      <c r="DV126" s="840" t="s">
        <v>390</v>
      </c>
      <c r="DW126" s="840"/>
      <c r="DX126" s="840"/>
      <c r="DY126" s="840"/>
      <c r="DZ126" s="841"/>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502</v>
      </c>
      <c r="AB127" s="826"/>
      <c r="AC127" s="826"/>
      <c r="AD127" s="826"/>
      <c r="AE127" s="827"/>
      <c r="AF127" s="828">
        <v>366</v>
      </c>
      <c r="AG127" s="826"/>
      <c r="AH127" s="826"/>
      <c r="AI127" s="826"/>
      <c r="AJ127" s="827"/>
      <c r="AK127" s="828" t="s">
        <v>127</v>
      </c>
      <c r="AL127" s="826"/>
      <c r="AM127" s="826"/>
      <c r="AN127" s="826"/>
      <c r="AO127" s="827"/>
      <c r="AP127" s="873" t="s">
        <v>127</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390</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365487</v>
      </c>
      <c r="AB128" s="847"/>
      <c r="AC128" s="847"/>
      <c r="AD128" s="847"/>
      <c r="AE128" s="848"/>
      <c r="AF128" s="849">
        <v>92245</v>
      </c>
      <c r="AG128" s="847"/>
      <c r="AH128" s="847"/>
      <c r="AI128" s="847"/>
      <c r="AJ128" s="848"/>
      <c r="AK128" s="849">
        <v>94145</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487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487</v>
      </c>
      <c r="DH128" s="837"/>
      <c r="DI128" s="837"/>
      <c r="DJ128" s="837"/>
      <c r="DK128" s="837"/>
      <c r="DL128" s="837" t="s">
        <v>487</v>
      </c>
      <c r="DM128" s="837"/>
      <c r="DN128" s="837"/>
      <c r="DO128" s="837"/>
      <c r="DP128" s="837"/>
      <c r="DQ128" s="837" t="s">
        <v>487</v>
      </c>
      <c r="DR128" s="837"/>
      <c r="DS128" s="837"/>
      <c r="DT128" s="837"/>
      <c r="DU128" s="837"/>
      <c r="DV128" s="838" t="s">
        <v>487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4731649</v>
      </c>
      <c r="AB129" s="826"/>
      <c r="AC129" s="826"/>
      <c r="AD129" s="826"/>
      <c r="AE129" s="827"/>
      <c r="AF129" s="828">
        <v>4630087</v>
      </c>
      <c r="AG129" s="826"/>
      <c r="AH129" s="826"/>
      <c r="AI129" s="826"/>
      <c r="AJ129" s="827"/>
      <c r="AK129" s="828">
        <v>4876000</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487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729036</v>
      </c>
      <c r="AB130" s="826"/>
      <c r="AC130" s="826"/>
      <c r="AD130" s="826"/>
      <c r="AE130" s="827"/>
      <c r="AF130" s="828">
        <v>653569</v>
      </c>
      <c r="AG130" s="826"/>
      <c r="AH130" s="826"/>
      <c r="AI130" s="826"/>
      <c r="AJ130" s="827"/>
      <c r="AK130" s="828">
        <v>653676</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6.6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4002613</v>
      </c>
      <c r="AB131" s="809"/>
      <c r="AC131" s="809"/>
      <c r="AD131" s="809"/>
      <c r="AE131" s="810"/>
      <c r="AF131" s="811">
        <v>3976518</v>
      </c>
      <c r="AG131" s="809"/>
      <c r="AH131" s="809"/>
      <c r="AI131" s="809"/>
      <c r="AJ131" s="810"/>
      <c r="AK131" s="811">
        <v>4222324</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t="s">
        <v>487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5.3498052400000002</v>
      </c>
      <c r="AB132" s="789"/>
      <c r="AC132" s="789"/>
      <c r="AD132" s="789"/>
      <c r="AE132" s="790"/>
      <c r="AF132" s="791">
        <v>7.0555445739999998</v>
      </c>
      <c r="AG132" s="789"/>
      <c r="AH132" s="789"/>
      <c r="AI132" s="789"/>
      <c r="AJ132" s="790"/>
      <c r="AK132" s="791">
        <v>7.4693225820000002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7.6</v>
      </c>
      <c r="AB133" s="768"/>
      <c r="AC133" s="768"/>
      <c r="AD133" s="768"/>
      <c r="AE133" s="769"/>
      <c r="AF133" s="767">
        <v>6.9</v>
      </c>
      <c r="AG133" s="768"/>
      <c r="AH133" s="768"/>
      <c r="AI133" s="768"/>
      <c r="AJ133" s="769"/>
      <c r="AK133" s="767">
        <v>6.6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AES+qQwfhjXbjvjz3pkg7Vf6JQuVxvt1G4sEjOHcfMuHjQ0iur/+hcU/qRCMeSS3ZBk9uGmojXBKHYBDh6eDg==" saltValue="fczOqKLqrvJmzxfX8fF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llW5mBehXiqDhezpCTa+U4KzseHSmcm7IFkjbZ7aY8q8fYvqahAyWymRXGTDPXRa75ZLePymWPPD+0rMGow0Q==" saltValue="IlN3tepP93Zg4Ah/Yys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MkHhN6P9MV87RvVFNVgYb8FTC//NgSwcP8A/XenutS6ijnn2y3KjYh4m2R9KZ37/Bi6LIl9Vaxjxy51IlfhUQ==" saltValue="ty3KW17NDOnQVCdCAqzf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1456015</v>
      </c>
      <c r="AP9" s="314">
        <v>137763</v>
      </c>
      <c r="AQ9" s="315">
        <v>105491</v>
      </c>
      <c r="AR9" s="316">
        <v>30.6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160852</v>
      </c>
      <c r="AP10" s="317">
        <v>15219</v>
      </c>
      <c r="AQ10" s="318">
        <v>15011</v>
      </c>
      <c r="AR10" s="319">
        <v>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v>43034</v>
      </c>
      <c r="AP11" s="317">
        <v>4072</v>
      </c>
      <c r="AQ11" s="318">
        <v>1542</v>
      </c>
      <c r="AR11" s="319">
        <v>164.1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510</v>
      </c>
      <c r="AL12" s="1190"/>
      <c r="AM12" s="1190"/>
      <c r="AN12" s="1191"/>
      <c r="AO12" s="317" t="s">
        <v>511</v>
      </c>
      <c r="AP12" s="317" t="s">
        <v>511</v>
      </c>
      <c r="AQ12" s="318">
        <v>23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75370</v>
      </c>
      <c r="AP13" s="317">
        <v>7131</v>
      </c>
      <c r="AQ13" s="318">
        <v>4603</v>
      </c>
      <c r="AR13" s="319">
        <v>54.9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10725</v>
      </c>
      <c r="AP14" s="317">
        <v>1015</v>
      </c>
      <c r="AQ14" s="318">
        <v>2567</v>
      </c>
      <c r="AR14" s="319">
        <v>-60.5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-190156</v>
      </c>
      <c r="AP15" s="317">
        <v>-17992</v>
      </c>
      <c r="AQ15" s="318">
        <v>-8232</v>
      </c>
      <c r="AR15" s="319">
        <v>118.6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1555840</v>
      </c>
      <c r="AP16" s="317">
        <v>147208</v>
      </c>
      <c r="AQ16" s="318">
        <v>121006</v>
      </c>
      <c r="AR16" s="319">
        <v>21.7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15.14</v>
      </c>
      <c r="AP21" s="331">
        <v>10.65</v>
      </c>
      <c r="AQ21" s="332">
        <v>4.49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88.8</v>
      </c>
      <c r="AP22" s="336">
        <v>96.6</v>
      </c>
      <c r="AQ22" s="337">
        <v>-7.8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806615</v>
      </c>
      <c r="AP32" s="345">
        <v>76319</v>
      </c>
      <c r="AQ32" s="346">
        <v>57338</v>
      </c>
      <c r="AR32" s="347">
        <v>33.1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226516</v>
      </c>
      <c r="AP35" s="345">
        <v>21432</v>
      </c>
      <c r="AQ35" s="346">
        <v>15348</v>
      </c>
      <c r="AR35" s="347">
        <v>39.6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29845</v>
      </c>
      <c r="AP36" s="345">
        <v>2824</v>
      </c>
      <c r="AQ36" s="346">
        <v>3535</v>
      </c>
      <c r="AR36" s="347">
        <v>-20.100000000000001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t="s">
        <v>511</v>
      </c>
      <c r="AP37" s="345" t="s">
        <v>511</v>
      </c>
      <c r="AQ37" s="346">
        <v>572</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v>224</v>
      </c>
      <c r="AP38" s="348">
        <v>21</v>
      </c>
      <c r="AQ38" s="349">
        <v>6</v>
      </c>
      <c r="AR38" s="337">
        <v>250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v>-94145</v>
      </c>
      <c r="AP39" s="345">
        <v>-8908</v>
      </c>
      <c r="AQ39" s="346">
        <v>-3451</v>
      </c>
      <c r="AR39" s="347">
        <v>158.1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-653676</v>
      </c>
      <c r="AP40" s="345">
        <v>-61848</v>
      </c>
      <c r="AQ40" s="346">
        <v>-50518</v>
      </c>
      <c r="AR40" s="347">
        <v>22.4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315379</v>
      </c>
      <c r="AP41" s="345">
        <v>29840</v>
      </c>
      <c r="AQ41" s="346">
        <v>22830</v>
      </c>
      <c r="AR41" s="347">
        <v>30.7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705306</v>
      </c>
      <c r="AN51" s="367">
        <v>62511</v>
      </c>
      <c r="AO51" s="368">
        <v>-39.799999999999997</v>
      </c>
      <c r="AP51" s="369">
        <v>79466</v>
      </c>
      <c r="AQ51" s="370">
        <v>4.5999999999999996</v>
      </c>
      <c r="AR51" s="371">
        <v>-44.4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206889</v>
      </c>
      <c r="AN52" s="375">
        <v>18336</v>
      </c>
      <c r="AO52" s="376">
        <v>-32.299999999999997</v>
      </c>
      <c r="AP52" s="377">
        <v>44645</v>
      </c>
      <c r="AQ52" s="378">
        <v>9.6999999999999993</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1187239</v>
      </c>
      <c r="AN53" s="367">
        <v>107491</v>
      </c>
      <c r="AO53" s="368">
        <v>72</v>
      </c>
      <c r="AP53" s="369">
        <v>90072</v>
      </c>
      <c r="AQ53" s="370">
        <v>13.3</v>
      </c>
      <c r="AR53" s="371">
        <v>58.7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363699</v>
      </c>
      <c r="AN54" s="375">
        <v>32929</v>
      </c>
      <c r="AO54" s="376">
        <v>79.599999999999994</v>
      </c>
      <c r="AP54" s="377">
        <v>46083</v>
      </c>
      <c r="AQ54" s="378">
        <v>3.2</v>
      </c>
      <c r="AR54" s="379">
        <v>76.400000000000006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1083286</v>
      </c>
      <c r="AN55" s="367">
        <v>99851</v>
      </c>
      <c r="AO55" s="368">
        <v>-7.1</v>
      </c>
      <c r="AP55" s="369">
        <v>88328</v>
      </c>
      <c r="AQ55" s="370">
        <v>-1.9</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603440</v>
      </c>
      <c r="AN56" s="375">
        <v>55622</v>
      </c>
      <c r="AO56" s="376">
        <v>68.900000000000006</v>
      </c>
      <c r="AP56" s="377">
        <v>49013</v>
      </c>
      <c r="AQ56" s="378">
        <v>6.4</v>
      </c>
      <c r="AR56" s="379">
        <v>62.5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1068426</v>
      </c>
      <c r="AN57" s="367">
        <v>99695</v>
      </c>
      <c r="AO57" s="368">
        <v>-0.2</v>
      </c>
      <c r="AP57" s="369">
        <v>103390</v>
      </c>
      <c r="AQ57" s="370">
        <v>17.100000000000001</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338119</v>
      </c>
      <c r="AN58" s="375">
        <v>31550</v>
      </c>
      <c r="AO58" s="376">
        <v>-43.3</v>
      </c>
      <c r="AP58" s="377">
        <v>51269</v>
      </c>
      <c r="AQ58" s="378">
        <v>4.5999999999999996</v>
      </c>
      <c r="AR58" s="379">
        <v>-47.9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2062671</v>
      </c>
      <c r="AN59" s="367">
        <v>195162</v>
      </c>
      <c r="AO59" s="368">
        <v>95.8</v>
      </c>
      <c r="AP59" s="369">
        <v>117234</v>
      </c>
      <c r="AQ59" s="370">
        <v>13.4</v>
      </c>
      <c r="AR59" s="371">
        <v>82.4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822287</v>
      </c>
      <c r="AN60" s="375">
        <v>77802</v>
      </c>
      <c r="AO60" s="376">
        <v>146.6</v>
      </c>
      <c r="AP60" s="377">
        <v>59796</v>
      </c>
      <c r="AQ60" s="378">
        <v>16.600000000000001</v>
      </c>
      <c r="AR60" s="379">
        <v>130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1221386</v>
      </c>
      <c r="AN61" s="382">
        <v>112942</v>
      </c>
      <c r="AO61" s="383">
        <v>24.1</v>
      </c>
      <c r="AP61" s="384">
        <v>95698</v>
      </c>
      <c r="AQ61" s="385">
        <v>9.3000000000000007</v>
      </c>
      <c r="AR61" s="371">
        <v>14.8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466887</v>
      </c>
      <c r="AN62" s="375">
        <v>43248</v>
      </c>
      <c r="AO62" s="376">
        <v>43.9</v>
      </c>
      <c r="AP62" s="377">
        <v>50161</v>
      </c>
      <c r="AQ62" s="378">
        <v>8.1</v>
      </c>
      <c r="AR62" s="379">
        <v>35.799999999999997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xn/nn0tSl/qMbw3mflB1kMnVVP0Ah3mYq+JmMG0Y6ooswDlynbR/wXIMV/nBBi3WKjPYac9PnWL/1PPehIP0Q==" saltValue="+T93PDqkaLW5jr936WU+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C23" sqref="AC2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22rLFOI92Ps0cREGAgfzONjPogM4PmYcGGOH+oK5F+8reRjwwEjEhsTLgPbMugXQVEgei7SRNaSno71NPHnrAQ==" saltValue="/jr1ti4/IcQtF/IA5xvj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emq8yulDDRGkwb4df5b5NU5TPDFAbEtElToSTG+ATRHbhjsuXUFeZp0md9D1li7ba8raFrYnphGGemVNLsAZWg==" saltValue="gYiizPFI+BbvxNVIaura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19.57</v>
      </c>
      <c r="G47" s="12">
        <v>22.58</v>
      </c>
      <c r="H47" s="12">
        <v>23.83</v>
      </c>
      <c r="I47" s="12">
        <v>24.21</v>
      </c>
      <c r="J47" s="13">
        <v>23.58</v>
      </c>
    </row>
    <row r="48" spans="2:10" ht="57.75" customHeight="1" x14ac:dyDescent="0.15">
      <c r="B48" s="14"/>
      <c r="C48" s="1202" t="s">
        <v>4</v>
      </c>
      <c r="D48" s="1202"/>
      <c r="E48" s="1203"/>
      <c r="F48" s="15">
        <v>5.91</v>
      </c>
      <c r="G48" s="16">
        <v>3.2</v>
      </c>
      <c r="H48" s="16">
        <v>3.92</v>
      </c>
      <c r="I48" s="16">
        <v>3.36</v>
      </c>
      <c r="J48" s="17">
        <v>4.08</v>
      </c>
    </row>
    <row r="49" spans="2:10" ht="57.75" customHeight="1" thickBot="1" x14ac:dyDescent="0.2">
      <c r="B49" s="18"/>
      <c r="C49" s="1204" t="s">
        <v>5</v>
      </c>
      <c r="D49" s="1204"/>
      <c r="E49" s="1205"/>
      <c r="F49" s="19" t="s">
        <v>557</v>
      </c>
      <c r="G49" s="20" t="s">
        <v>558</v>
      </c>
      <c r="H49" s="20">
        <v>0.78</v>
      </c>
      <c r="I49" s="20" t="s">
        <v>559</v>
      </c>
      <c r="J49" s="21" t="s">
        <v>560</v>
      </c>
    </row>
    <row r="50" spans="2:10" ht="13.5" customHeight="1" x14ac:dyDescent="0.15"/>
  </sheetData>
  <sheetProtection algorithmName="SHA-512" hashValue="IuWC7E2VuiBMM+karlmg7JZASd53WQwzz+cteZalLsmXDTfXLUTeg0MkX/v0PNGnPeamzf66RZKyzd1JK+RY9w==" saltValue="Mq/HtZQbnMR91IozzeXh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561</v>
      </c>
      <c r="D34" s="1212"/>
      <c r="E34" s="1213"/>
      <c r="F34" s="32">
        <v>4.13</v>
      </c>
      <c r="G34" s="33">
        <v>4.13</v>
      </c>
      <c r="H34" s="33">
        <v>5.0199999999999996</v>
      </c>
      <c r="I34" s="33">
        <v>4.54</v>
      </c>
      <c r="J34" s="34">
        <v>5.79</v>
      </c>
      <c r="K34" s="22"/>
      <c r="L34" s="22"/>
      <c r="M34" s="22"/>
      <c r="N34" s="22"/>
      <c r="O34" s="22"/>
      <c r="P34" s="22"/>
    </row>
    <row r="35" spans="1:16" ht="39" customHeight="1" x14ac:dyDescent="0.15">
      <c r="A35" s="22"/>
      <c r="B35" s="35"/>
      <c r="C35" s="1206" t="s">
        <v>562</v>
      </c>
      <c r="D35" s="1207"/>
      <c r="E35" s="1208"/>
      <c r="F35" s="36">
        <v>5.9</v>
      </c>
      <c r="G35" s="37">
        <v>3.19</v>
      </c>
      <c r="H35" s="37">
        <v>3.92</v>
      </c>
      <c r="I35" s="37">
        <v>3.35</v>
      </c>
      <c r="J35" s="38">
        <v>4.07</v>
      </c>
      <c r="K35" s="22"/>
      <c r="L35" s="22"/>
      <c r="M35" s="22"/>
      <c r="N35" s="22"/>
      <c r="O35" s="22"/>
      <c r="P35" s="22"/>
    </row>
    <row r="36" spans="1:16" ht="39" customHeight="1" x14ac:dyDescent="0.15">
      <c r="A36" s="22"/>
      <c r="B36" s="35"/>
      <c r="C36" s="1206" t="s">
        <v>563</v>
      </c>
      <c r="D36" s="1207"/>
      <c r="E36" s="1208"/>
      <c r="F36" s="36">
        <v>0.7</v>
      </c>
      <c r="G36" s="37">
        <v>1.07</v>
      </c>
      <c r="H36" s="37">
        <v>0.99</v>
      </c>
      <c r="I36" s="37">
        <v>0.93</v>
      </c>
      <c r="J36" s="38">
        <v>0.73</v>
      </c>
      <c r="K36" s="22"/>
      <c r="L36" s="22"/>
      <c r="M36" s="22"/>
      <c r="N36" s="22"/>
      <c r="O36" s="22"/>
      <c r="P36" s="22"/>
    </row>
    <row r="37" spans="1:16" ht="39" customHeight="1" x14ac:dyDescent="0.15">
      <c r="A37" s="22"/>
      <c r="B37" s="35"/>
      <c r="C37" s="1206" t="s">
        <v>564</v>
      </c>
      <c r="D37" s="1207"/>
      <c r="E37" s="1208"/>
      <c r="F37" s="36">
        <v>0.57999999999999996</v>
      </c>
      <c r="G37" s="37">
        <v>0.66</v>
      </c>
      <c r="H37" s="37">
        <v>0.67</v>
      </c>
      <c r="I37" s="37">
        <v>0.31</v>
      </c>
      <c r="J37" s="38">
        <v>0.42</v>
      </c>
      <c r="K37" s="22"/>
      <c r="L37" s="22"/>
      <c r="M37" s="22"/>
      <c r="N37" s="22"/>
      <c r="O37" s="22"/>
      <c r="P37" s="22"/>
    </row>
    <row r="38" spans="1:16" ht="39" customHeight="1" x14ac:dyDescent="0.15">
      <c r="A38" s="22"/>
      <c r="B38" s="35"/>
      <c r="C38" s="1206" t="s">
        <v>565</v>
      </c>
      <c r="D38" s="1207"/>
      <c r="E38" s="1208"/>
      <c r="F38" s="36">
        <v>0.03</v>
      </c>
      <c r="G38" s="37">
        <v>0.02</v>
      </c>
      <c r="H38" s="37">
        <v>0</v>
      </c>
      <c r="I38" s="37">
        <v>0.01</v>
      </c>
      <c r="J38" s="38">
        <v>0.01</v>
      </c>
      <c r="K38" s="22"/>
      <c r="L38" s="22"/>
      <c r="M38" s="22"/>
      <c r="N38" s="22"/>
      <c r="O38" s="22"/>
      <c r="P38" s="22"/>
    </row>
    <row r="39" spans="1:16" ht="39" customHeight="1" x14ac:dyDescent="0.15">
      <c r="A39" s="22"/>
      <c r="B39" s="35"/>
      <c r="C39" s="1206" t="s">
        <v>566</v>
      </c>
      <c r="D39" s="1207"/>
      <c r="E39" s="1208"/>
      <c r="F39" s="36">
        <v>0.01</v>
      </c>
      <c r="G39" s="37">
        <v>0.01</v>
      </c>
      <c r="H39" s="37">
        <v>0.01</v>
      </c>
      <c r="I39" s="37">
        <v>0.01</v>
      </c>
      <c r="J39" s="38">
        <v>0.01</v>
      </c>
      <c r="K39" s="22"/>
      <c r="L39" s="22"/>
      <c r="M39" s="22"/>
      <c r="N39" s="22"/>
      <c r="O39" s="22"/>
      <c r="P39" s="22"/>
    </row>
    <row r="40" spans="1:16" ht="39" customHeight="1" x14ac:dyDescent="0.15">
      <c r="A40" s="22"/>
      <c r="B40" s="35"/>
      <c r="C40" s="1206" t="s">
        <v>567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569</v>
      </c>
      <c r="D43" s="1210"/>
      <c r="E43" s="1211"/>
      <c r="F43" s="41">
        <v>0.02</v>
      </c>
      <c r="G43" s="42">
        <v>0.02</v>
      </c>
      <c r="H43" s="42">
        <v>0.08</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3I0ukRaLGWD+NfHg9IwlGERo+s5aRKIr8CAsFTGLCMIeXIo/726je1vEnr6xQZ09ckerxKGjJwhlg3ni0zz5A==" saltValue="7OcFurce0IP7+mGZmyl3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833</v>
      </c>
      <c r="L45" s="60">
        <v>817</v>
      </c>
      <c r="M45" s="60">
        <v>823</v>
      </c>
      <c r="N45" s="60">
        <v>812</v>
      </c>
      <c r="O45" s="61">
        <v>807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154</v>
      </c>
      <c r="L48" s="64">
        <v>157</v>
      </c>
      <c r="M48" s="64">
        <v>172</v>
      </c>
      <c r="N48" s="64">
        <v>179</v>
      </c>
      <c r="O48" s="65">
        <v>227</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169</v>
      </c>
      <c r="L49" s="64">
        <v>124</v>
      </c>
      <c r="M49" s="64">
        <v>36</v>
      </c>
      <c r="N49" s="64">
        <v>35</v>
      </c>
      <c r="O49" s="65">
        <v>30</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277</v>
      </c>
      <c r="N50" s="64">
        <v>0</v>
      </c>
      <c r="O50" s="65" t="s">
        <v>511</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511</v>
      </c>
      <c r="M51" s="64" t="s">
        <v>511</v>
      </c>
      <c r="N51" s="64" t="s">
        <v>511</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799</v>
      </c>
      <c r="L52" s="64">
        <v>765</v>
      </c>
      <c r="M52" s="64">
        <v>1094</v>
      </c>
      <c r="N52" s="64">
        <v>745</v>
      </c>
      <c r="O52" s="65">
        <v>748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358</v>
      </c>
      <c r="L53" s="69">
        <v>334</v>
      </c>
      <c r="M53" s="69">
        <v>214</v>
      </c>
      <c r="N53" s="69">
        <v>281</v>
      </c>
      <c r="O53" s="70">
        <v>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590</v>
      </c>
      <c r="L57" s="84" t="s">
        <v>590</v>
      </c>
      <c r="M57" s="84" t="s">
        <v>590</v>
      </c>
      <c r="N57" s="84" t="s">
        <v>590</v>
      </c>
      <c r="O57" s="85" t="s">
        <v>590</v>
      </c>
    </row>
    <row r="58" spans="1:21" ht="31.5" customHeight="1" thickBot="1" x14ac:dyDescent="0.2">
      <c r="B58" s="1224"/>
      <c r="C58" s="1225"/>
      <c r="D58" s="1229" t="s">
        <v>27</v>
      </c>
      <c r="E58" s="1230"/>
      <c r="F58" s="1230"/>
      <c r="G58" s="1230"/>
      <c r="H58" s="1230"/>
      <c r="I58" s="1230"/>
      <c r="J58" s="1231"/>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tkWL6JMYC/6Op/gaWmIPOMCGZxhzAjv6WSkbRbrPxTpJ03nGaQzZKa4qeJlQeip01rrgh3kEzNXvZOrYhtuiQ==" saltValue="DTeEU8KabgBuP2oML0/G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30</v>
      </c>
      <c r="C41" s="1253"/>
      <c r="D41" s="102"/>
      <c r="E41" s="1254" t="s">
        <v>31</v>
      </c>
      <c r="F41" s="1254"/>
      <c r="G41" s="1254"/>
      <c r="H41" s="1255"/>
      <c r="I41" s="103">
        <v>8043</v>
      </c>
      <c r="J41" s="104">
        <v>7946</v>
      </c>
      <c r="K41" s="104">
        <v>7990</v>
      </c>
      <c r="L41" s="104">
        <v>7880</v>
      </c>
      <c r="M41" s="105">
        <v>8297</v>
      </c>
    </row>
    <row r="42" spans="2:13" ht="27.75" customHeight="1" x14ac:dyDescent="0.15">
      <c r="B42" s="1242"/>
      <c r="C42" s="1243"/>
      <c r="D42" s="106"/>
      <c r="E42" s="1246" t="s">
        <v>32</v>
      </c>
      <c r="F42" s="1246"/>
      <c r="G42" s="1246"/>
      <c r="H42" s="1247"/>
      <c r="I42" s="107">
        <v>585</v>
      </c>
      <c r="J42" s="108">
        <v>584</v>
      </c>
      <c r="K42" s="108">
        <v>245</v>
      </c>
      <c r="L42" s="108">
        <v>244</v>
      </c>
      <c r="M42" s="109">
        <v>244</v>
      </c>
    </row>
    <row r="43" spans="2:13" ht="27.75" customHeight="1" x14ac:dyDescent="0.15">
      <c r="B43" s="1242"/>
      <c r="C43" s="1243"/>
      <c r="D43" s="106"/>
      <c r="E43" s="1246" t="s">
        <v>33</v>
      </c>
      <c r="F43" s="1246"/>
      <c r="G43" s="1246"/>
      <c r="H43" s="1247"/>
      <c r="I43" s="107">
        <v>2013</v>
      </c>
      <c r="J43" s="108">
        <v>1970</v>
      </c>
      <c r="K43" s="108">
        <v>1863</v>
      </c>
      <c r="L43" s="108">
        <v>1837</v>
      </c>
      <c r="M43" s="109">
        <v>1714</v>
      </c>
    </row>
    <row r="44" spans="2:13" ht="27.75" customHeight="1" x14ac:dyDescent="0.15">
      <c r="B44" s="1242"/>
      <c r="C44" s="1243"/>
      <c r="D44" s="106"/>
      <c r="E44" s="1246" t="s">
        <v>34</v>
      </c>
      <c r="F44" s="1246"/>
      <c r="G44" s="1246"/>
      <c r="H44" s="1247"/>
      <c r="I44" s="107">
        <v>266</v>
      </c>
      <c r="J44" s="108">
        <v>152</v>
      </c>
      <c r="K44" s="108">
        <v>119</v>
      </c>
      <c r="L44" s="108">
        <v>122</v>
      </c>
      <c r="M44" s="109">
        <v>90</v>
      </c>
    </row>
    <row r="45" spans="2:13" ht="27.75" customHeight="1" x14ac:dyDescent="0.15">
      <c r="B45" s="1242"/>
      <c r="C45" s="1243"/>
      <c r="D45" s="106"/>
      <c r="E45" s="1246" t="s">
        <v>35</v>
      </c>
      <c r="F45" s="1246"/>
      <c r="G45" s="1246"/>
      <c r="H45" s="1247"/>
      <c r="I45" s="107">
        <v>565</v>
      </c>
      <c r="J45" s="108">
        <v>470</v>
      </c>
      <c r="K45" s="108">
        <v>357</v>
      </c>
      <c r="L45" s="108">
        <v>306</v>
      </c>
      <c r="M45" s="109">
        <v>189</v>
      </c>
    </row>
    <row r="46" spans="2:13" ht="27.75" customHeight="1" x14ac:dyDescent="0.15">
      <c r="B46" s="1242"/>
      <c r="C46" s="1243"/>
      <c r="D46" s="110"/>
      <c r="E46" s="1246" t="s">
        <v>36</v>
      </c>
      <c r="F46" s="1246"/>
      <c r="G46" s="1246"/>
      <c r="H46" s="1247"/>
      <c r="I46" s="107" t="s">
        <v>511</v>
      </c>
      <c r="J46" s="108" t="s">
        <v>511</v>
      </c>
      <c r="K46" s="108" t="s">
        <v>511</v>
      </c>
      <c r="L46" s="108" t="s">
        <v>511</v>
      </c>
      <c r="M46" s="109" t="s">
        <v>511</v>
      </c>
    </row>
    <row r="47" spans="2:13" ht="27.75" customHeight="1" x14ac:dyDescent="0.15">
      <c r="B47" s="1242"/>
      <c r="C47" s="1243"/>
      <c r="D47" s="111"/>
      <c r="E47" s="1256" t="s">
        <v>37</v>
      </c>
      <c r="F47" s="1257"/>
      <c r="G47" s="1257"/>
      <c r="H47" s="1258"/>
      <c r="I47" s="107" t="s">
        <v>511</v>
      </c>
      <c r="J47" s="108" t="s">
        <v>511</v>
      </c>
      <c r="K47" s="108" t="s">
        <v>511</v>
      </c>
      <c r="L47" s="108" t="s">
        <v>511</v>
      </c>
      <c r="M47" s="109" t="s">
        <v>511</v>
      </c>
    </row>
    <row r="48" spans="2:13" ht="27.75" customHeight="1" x14ac:dyDescent="0.15">
      <c r="B48" s="1242"/>
      <c r="C48" s="1243"/>
      <c r="D48" s="106"/>
      <c r="E48" s="1246" t="s">
        <v>38</v>
      </c>
      <c r="F48" s="1246"/>
      <c r="G48" s="1246"/>
      <c r="H48" s="1247"/>
      <c r="I48" s="107" t="s">
        <v>511</v>
      </c>
      <c r="J48" s="108" t="s">
        <v>511</v>
      </c>
      <c r="K48" s="108" t="s">
        <v>511</v>
      </c>
      <c r="L48" s="108" t="s">
        <v>511</v>
      </c>
      <c r="M48" s="109" t="s">
        <v>511</v>
      </c>
    </row>
    <row r="49" spans="2:13" ht="27.75" customHeight="1" x14ac:dyDescent="0.15">
      <c r="B49" s="1244"/>
      <c r="C49" s="1245"/>
      <c r="D49" s="106"/>
      <c r="E49" s="1246" t="s">
        <v>39</v>
      </c>
      <c r="F49" s="1246"/>
      <c r="G49" s="1246"/>
      <c r="H49" s="1247"/>
      <c r="I49" s="107" t="s">
        <v>511</v>
      </c>
      <c r="J49" s="108" t="s">
        <v>511</v>
      </c>
      <c r="K49" s="108" t="s">
        <v>511</v>
      </c>
      <c r="L49" s="108" t="s">
        <v>511</v>
      </c>
      <c r="M49" s="109" t="s">
        <v>511</v>
      </c>
    </row>
    <row r="50" spans="2:13" ht="27.75" customHeight="1" x14ac:dyDescent="0.15">
      <c r="B50" s="1240" t="s">
        <v>40</v>
      </c>
      <c r="C50" s="1241"/>
      <c r="D50" s="112"/>
      <c r="E50" s="1246" t="s">
        <v>41</v>
      </c>
      <c r="F50" s="1246"/>
      <c r="G50" s="1246"/>
      <c r="H50" s="1247"/>
      <c r="I50" s="107">
        <v>2278</v>
      </c>
      <c r="J50" s="108">
        <v>2642</v>
      </c>
      <c r="K50" s="108">
        <v>2766</v>
      </c>
      <c r="L50" s="108">
        <v>3203</v>
      </c>
      <c r="M50" s="109">
        <v>3462</v>
      </c>
    </row>
    <row r="51" spans="2:13" ht="27.75" customHeight="1" x14ac:dyDescent="0.15">
      <c r="B51" s="1242"/>
      <c r="C51" s="1243"/>
      <c r="D51" s="106"/>
      <c r="E51" s="1246" t="s">
        <v>42</v>
      </c>
      <c r="F51" s="1246"/>
      <c r="G51" s="1246"/>
      <c r="H51" s="1247"/>
      <c r="I51" s="107">
        <v>966</v>
      </c>
      <c r="J51" s="108">
        <v>921</v>
      </c>
      <c r="K51" s="108">
        <v>854</v>
      </c>
      <c r="L51" s="108">
        <v>828</v>
      </c>
      <c r="M51" s="109">
        <v>846</v>
      </c>
    </row>
    <row r="52" spans="2:13" ht="27.75" customHeight="1" x14ac:dyDescent="0.15">
      <c r="B52" s="1244"/>
      <c r="C52" s="1245"/>
      <c r="D52" s="106"/>
      <c r="E52" s="1246" t="s">
        <v>43</v>
      </c>
      <c r="F52" s="1246"/>
      <c r="G52" s="1246"/>
      <c r="H52" s="1247"/>
      <c r="I52" s="107">
        <v>6418</v>
      </c>
      <c r="J52" s="108">
        <v>6311</v>
      </c>
      <c r="K52" s="108">
        <v>6294</v>
      </c>
      <c r="L52" s="108">
        <v>6349</v>
      </c>
      <c r="M52" s="109">
        <v>7178</v>
      </c>
    </row>
    <row r="53" spans="2:13" ht="27.75" customHeight="1" thickBot="1" x14ac:dyDescent="0.2">
      <c r="B53" s="1248" t="s">
        <v>44</v>
      </c>
      <c r="C53" s="1249"/>
      <c r="D53" s="113"/>
      <c r="E53" s="1250" t="s">
        <v>45</v>
      </c>
      <c r="F53" s="1250"/>
      <c r="G53" s="1250"/>
      <c r="H53" s="1251"/>
      <c r="I53" s="114">
        <v>1810</v>
      </c>
      <c r="J53" s="115">
        <v>1248</v>
      </c>
      <c r="K53" s="115">
        <v>660</v>
      </c>
      <c r="L53" s="115">
        <v>10</v>
      </c>
      <c r="M53" s="116">
        <v>-953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l5yOfAH2LHtUE/rktvx1zA1cI+81NoSkrr/VtnAyyW1n4OZm4yCbUP7xg3WNITNCDOQ7e+HqStyOejQVfZlXA==" saltValue="WwSMPIfssxrTQ/H16Tc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E55"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1128</v>
      </c>
      <c r="G55" s="128">
        <v>1121</v>
      </c>
      <c r="H55" s="129">
        <v>1150</v>
      </c>
    </row>
    <row r="56" spans="2:8" ht="52.5" customHeight="1" x14ac:dyDescent="0.15">
      <c r="B56" s="130"/>
      <c r="C56" s="1269" t="s">
        <v>49</v>
      </c>
      <c r="D56" s="1269"/>
      <c r="E56" s="1270"/>
      <c r="F56" s="131">
        <v>261</v>
      </c>
      <c r="G56" s="131">
        <v>261</v>
      </c>
      <c r="H56" s="132">
        <v>261</v>
      </c>
    </row>
    <row r="57" spans="2:8" ht="53.25" customHeight="1" x14ac:dyDescent="0.15">
      <c r="B57" s="130"/>
      <c r="C57" s="1271" t="s">
        <v>50</v>
      </c>
      <c r="D57" s="1271"/>
      <c r="E57" s="1272"/>
      <c r="F57" s="133">
        <v>976</v>
      </c>
      <c r="G57" s="133">
        <v>1422</v>
      </c>
      <c r="H57" s="134">
        <v>1674</v>
      </c>
    </row>
    <row r="58" spans="2:8" ht="45.75" customHeight="1" x14ac:dyDescent="0.15">
      <c r="B58" s="135"/>
      <c r="C58" s="1259" t="s">
        <v>585</v>
      </c>
      <c r="D58" s="1260"/>
      <c r="E58" s="1261"/>
      <c r="F58" s="136">
        <v>362</v>
      </c>
      <c r="G58" s="136">
        <v>604</v>
      </c>
      <c r="H58" s="137">
        <v>753</v>
      </c>
    </row>
    <row r="59" spans="2:8" ht="45.75" customHeight="1" x14ac:dyDescent="0.15">
      <c r="B59" s="135"/>
      <c r="C59" s="1259" t="s">
        <v>586</v>
      </c>
      <c r="D59" s="1260"/>
      <c r="E59" s="1261"/>
      <c r="F59" s="136">
        <v>302</v>
      </c>
      <c r="G59" s="136">
        <v>502</v>
      </c>
      <c r="H59" s="137">
        <v>602</v>
      </c>
    </row>
    <row r="60" spans="2:8" ht="45.75" customHeight="1" x14ac:dyDescent="0.15">
      <c r="B60" s="135"/>
      <c r="C60" s="1259" t="s">
        <v>587</v>
      </c>
      <c r="D60" s="1260"/>
      <c r="E60" s="1261"/>
      <c r="F60" s="136">
        <v>223</v>
      </c>
      <c r="G60" s="136">
        <v>223</v>
      </c>
      <c r="H60" s="137">
        <v>223</v>
      </c>
    </row>
    <row r="61" spans="2:8" ht="45.75" customHeight="1" x14ac:dyDescent="0.15">
      <c r="B61" s="135"/>
      <c r="C61" s="1259" t="s">
        <v>588</v>
      </c>
      <c r="D61" s="1260"/>
      <c r="E61" s="1261"/>
      <c r="F61" s="136">
        <v>32</v>
      </c>
      <c r="G61" s="136">
        <v>32</v>
      </c>
      <c r="H61" s="137">
        <v>32</v>
      </c>
    </row>
    <row r="62" spans="2:8" ht="45.75" customHeight="1" thickBot="1" x14ac:dyDescent="0.2">
      <c r="B62" s="138"/>
      <c r="C62" s="1262" t="s">
        <v>589</v>
      </c>
      <c r="D62" s="1263"/>
      <c r="E62" s="1264"/>
      <c r="F62" s="139">
        <v>19</v>
      </c>
      <c r="G62" s="139">
        <v>19</v>
      </c>
      <c r="H62" s="140">
        <v>19</v>
      </c>
    </row>
    <row r="63" spans="2:8" ht="52.5" customHeight="1" thickBot="1" x14ac:dyDescent="0.2">
      <c r="B63" s="141"/>
      <c r="C63" s="1265" t="s">
        <v>51</v>
      </c>
      <c r="D63" s="1265"/>
      <c r="E63" s="1266"/>
      <c r="F63" s="142">
        <v>2365</v>
      </c>
      <c r="G63" s="142">
        <v>2804</v>
      </c>
      <c r="H63" s="143">
        <v>3085</v>
      </c>
    </row>
    <row r="64" spans="2:8" ht="15" customHeight="1" x14ac:dyDescent="0.15"/>
  </sheetData>
  <sheetProtection algorithmName="SHA-512" hashValue="A8lcagvCCjb3+bxTxMSUSEfWyuqo9Jwhvlhj0FdjoIYLzhPaJSaP885paa8hEXx7uUwLHdXroCuuXtx9ndLKJA==" saltValue="9cuK1bUwSqBBiCoSO4r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62511</v>
      </c>
      <c r="E3" s="162"/>
      <c r="F3" s="163">
        <v>79466</v>
      </c>
      <c r="G3" s="164"/>
      <c r="H3" s="165"/>
    </row>
    <row r="4" spans="1:8" x14ac:dyDescent="0.15">
      <c r="A4" s="166"/>
      <c r="B4" s="167"/>
      <c r="C4" s="168"/>
      <c r="D4" s="169">
        <v>18336</v>
      </c>
      <c r="E4" s="170"/>
      <c r="F4" s="171">
        <v>44645</v>
      </c>
      <c r="G4" s="172"/>
      <c r="H4" s="173"/>
    </row>
    <row r="5" spans="1:8" x14ac:dyDescent="0.15">
      <c r="A5" s="154" t="s">
        <v>544</v>
      </c>
      <c r="B5" s="159"/>
      <c r="C5" s="160"/>
      <c r="D5" s="161">
        <v>107491</v>
      </c>
      <c r="E5" s="162"/>
      <c r="F5" s="163">
        <v>90072</v>
      </c>
      <c r="G5" s="164"/>
      <c r="H5" s="165"/>
    </row>
    <row r="6" spans="1:8" x14ac:dyDescent="0.15">
      <c r="A6" s="166"/>
      <c r="B6" s="167"/>
      <c r="C6" s="168"/>
      <c r="D6" s="169">
        <v>32929</v>
      </c>
      <c r="E6" s="170"/>
      <c r="F6" s="171">
        <v>46083</v>
      </c>
      <c r="G6" s="172"/>
      <c r="H6" s="173"/>
    </row>
    <row r="7" spans="1:8" x14ac:dyDescent="0.15">
      <c r="A7" s="154" t="s">
        <v>545</v>
      </c>
      <c r="B7" s="159"/>
      <c r="C7" s="160"/>
      <c r="D7" s="161">
        <v>99851</v>
      </c>
      <c r="E7" s="162"/>
      <c r="F7" s="163">
        <v>88328</v>
      </c>
      <c r="G7" s="164"/>
      <c r="H7" s="165"/>
    </row>
    <row r="8" spans="1:8" x14ac:dyDescent="0.15">
      <c r="A8" s="166"/>
      <c r="B8" s="167"/>
      <c r="C8" s="168"/>
      <c r="D8" s="169">
        <v>55622</v>
      </c>
      <c r="E8" s="170"/>
      <c r="F8" s="171">
        <v>49013</v>
      </c>
      <c r="G8" s="172"/>
      <c r="H8" s="173"/>
    </row>
    <row r="9" spans="1:8" x14ac:dyDescent="0.15">
      <c r="A9" s="154" t="s">
        <v>546</v>
      </c>
      <c r="B9" s="159"/>
      <c r="C9" s="160"/>
      <c r="D9" s="161">
        <v>99695</v>
      </c>
      <c r="E9" s="162"/>
      <c r="F9" s="163">
        <v>103390</v>
      </c>
      <c r="G9" s="164"/>
      <c r="H9" s="165"/>
    </row>
    <row r="10" spans="1:8" x14ac:dyDescent="0.15">
      <c r="A10" s="166"/>
      <c r="B10" s="167"/>
      <c r="C10" s="168"/>
      <c r="D10" s="169">
        <v>31550</v>
      </c>
      <c r="E10" s="170"/>
      <c r="F10" s="171">
        <v>51269</v>
      </c>
      <c r="G10" s="172"/>
      <c r="H10" s="173"/>
    </row>
    <row r="11" spans="1:8" x14ac:dyDescent="0.15">
      <c r="A11" s="154" t="s">
        <v>547</v>
      </c>
      <c r="B11" s="159"/>
      <c r="C11" s="160"/>
      <c r="D11" s="161">
        <v>195162</v>
      </c>
      <c r="E11" s="162"/>
      <c r="F11" s="163">
        <v>117234</v>
      </c>
      <c r="G11" s="164"/>
      <c r="H11" s="165"/>
    </row>
    <row r="12" spans="1:8" x14ac:dyDescent="0.15">
      <c r="A12" s="166"/>
      <c r="B12" s="167"/>
      <c r="C12" s="174"/>
      <c r="D12" s="169">
        <v>77802</v>
      </c>
      <c r="E12" s="170"/>
      <c r="F12" s="171">
        <v>59796</v>
      </c>
      <c r="G12" s="172"/>
      <c r="H12" s="173"/>
    </row>
    <row r="13" spans="1:8" x14ac:dyDescent="0.15">
      <c r="A13" s="154"/>
      <c r="B13" s="159"/>
      <c r="C13" s="175"/>
      <c r="D13" s="176">
        <v>112942</v>
      </c>
      <c r="E13" s="177"/>
      <c r="F13" s="178">
        <v>95698</v>
      </c>
      <c r="G13" s="179"/>
      <c r="H13" s="165"/>
    </row>
    <row r="14" spans="1:8" x14ac:dyDescent="0.15">
      <c r="A14" s="166"/>
      <c r="B14" s="167"/>
      <c r="C14" s="168"/>
      <c r="D14" s="169">
        <v>43248</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5.91</v>
      </c>
      <c r="C19" s="180">
        <f>ROUND(VALUE(SUBSTITUTE(実質収支比率等に係る経年分析!G$48,"▲","-")),2)</f>
        <v>3.2</v>
      </c>
      <c r="D19" s="180">
        <f>ROUND(VALUE(SUBSTITUTE(実質収支比率等に係る経年分析!H$48,"▲","-")),2)</f>
        <v>3.92</v>
      </c>
      <c r="E19" s="180">
        <f>ROUND(VALUE(SUBSTITUTE(実質収支比率等に係る経年分析!I$48,"▲","-")),2)</f>
        <v>3.36</v>
      </c>
      <c r="F19" s="180">
        <f>ROUND(VALUE(SUBSTITUTE(実質収支比率等に係る経年分析!J$48,"▲","-")),2)</f>
        <v>4.08</v>
      </c>
    </row>
    <row r="20" spans="1:11" x14ac:dyDescent="0.15">
      <c r="A20" s="180" t="s">
        <v>55</v>
      </c>
      <c r="B20" s="180">
        <f>ROUND(VALUE(SUBSTITUTE(実質収支比率等に係る経年分析!F$47,"▲","-")),2)</f>
        <v>19.57</v>
      </c>
      <c r="C20" s="180">
        <f>ROUND(VALUE(SUBSTITUTE(実質収支比率等に係る経年分析!G$47,"▲","-")),2)</f>
        <v>22.58</v>
      </c>
      <c r="D20" s="180">
        <f>ROUND(VALUE(SUBSTITUTE(実質収支比率等に係る経年分析!H$47,"▲","-")),2)</f>
        <v>23.83</v>
      </c>
      <c r="E20" s="180">
        <f>ROUND(VALUE(SUBSTITUTE(実質収支比率等に係る経年分析!I$47,"▲","-")),2)</f>
        <v>24.21</v>
      </c>
      <c r="F20" s="180">
        <f>ROUND(VALUE(SUBSTITUTE(実質収支比率等に係る経年分析!J$47,"▲","-")),2)</f>
        <v>23.58</v>
      </c>
    </row>
    <row r="21" spans="1:11" x14ac:dyDescent="0.15">
      <c r="A21" s="180" t="s">
        <v>56</v>
      </c>
      <c r="B21" s="180">
        <f>IF(ISNUMBER(VALUE(SUBSTITUTE(実質収支比率等に係る経年分析!F$49,"▲","-"))),ROUND(VALUE(SUBSTITUTE(実質収支比率等に係る経年分析!F$49,"▲","-")),2),NA())</f>
        <v>-2.38</v>
      </c>
      <c r="C21" s="180">
        <f>IF(ISNUMBER(VALUE(SUBSTITUTE(実質収支比率等に係る経年分析!G$49,"▲","-"))),ROUND(VALUE(SUBSTITUTE(実質収支比率等に係る経年分析!G$49,"▲","-")),2),NA())</f>
        <v>-2.68</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-2.8</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v>
      </c>
      <c r="E42" s="182"/>
      <c r="F42" s="182"/>
      <c r="G42" s="182">
        <f>'実質公債費比率（分子）の構造'!L$52</f>
        <v>765</v>
      </c>
      <c r="H42" s="182"/>
      <c r="I42" s="182"/>
      <c r="J42" s="182">
        <f>'実質公債費比率（分子）の構造'!M$52</f>
        <v>1094</v>
      </c>
      <c r="K42" s="182"/>
      <c r="L42" s="182"/>
      <c r="M42" s="182">
        <f>'実質公債費比率（分子）の構造'!N$52</f>
        <v>745</v>
      </c>
      <c r="N42" s="182"/>
      <c r="O42" s="182"/>
      <c r="P42" s="182">
        <f>'実質公債費比率（分子）の構造'!O$52</f>
        <v>748</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277</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169</v>
      </c>
      <c r="C45" s="182"/>
      <c r="D45" s="182"/>
      <c r="E45" s="182">
        <f>'実質公債費比率（分子）の構造'!L$49</f>
        <v>124</v>
      </c>
      <c r="F45" s="182"/>
      <c r="G45" s="182"/>
      <c r="H45" s="182">
        <f>'実質公債費比率（分子）の構造'!M$49</f>
        <v>36</v>
      </c>
      <c r="I45" s="182"/>
      <c r="J45" s="182"/>
      <c r="K45" s="182">
        <f>'実質公債費比率（分子）の構造'!N$49</f>
        <v>35</v>
      </c>
      <c r="L45" s="182"/>
      <c r="M45" s="182"/>
      <c r="N45" s="182">
        <f>'実質公債費比率（分子）の構造'!O$49</f>
        <v>30</v>
      </c>
      <c r="O45" s="182"/>
      <c r="P45" s="182"/>
    </row>
    <row r="46" spans="1:16" x14ac:dyDescent="0.15">
      <c r="A46" s="182" t="s">
        <v>67</v>
      </c>
      <c r="B46" s="182">
        <f>'実質公債費比率（分子）の構造'!K$48</f>
        <v>154</v>
      </c>
      <c r="C46" s="182"/>
      <c r="D46" s="182"/>
      <c r="E46" s="182">
        <f>'実質公債費比率（分子）の構造'!L$48</f>
        <v>157</v>
      </c>
      <c r="F46" s="182"/>
      <c r="G46" s="182"/>
      <c r="H46" s="182">
        <f>'実質公債費比率（分子）の構造'!M$48</f>
        <v>172</v>
      </c>
      <c r="I46" s="182"/>
      <c r="J46" s="182"/>
      <c r="K46" s="182">
        <f>'実質公債費比率（分子）の構造'!N$48</f>
        <v>179</v>
      </c>
      <c r="L46" s="182"/>
      <c r="M46" s="182"/>
      <c r="N46" s="182">
        <f>'実質公債費比率（分子）の構造'!O$48</f>
        <v>227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833</v>
      </c>
      <c r="C49" s="182"/>
      <c r="D49" s="182"/>
      <c r="E49" s="182">
        <f>'実質公債費比率（分子）の構造'!L$45</f>
        <v>817</v>
      </c>
      <c r="F49" s="182"/>
      <c r="G49" s="182"/>
      <c r="H49" s="182">
        <f>'実質公債費比率（分子）の構造'!M$45</f>
        <v>823</v>
      </c>
      <c r="I49" s="182"/>
      <c r="J49" s="182"/>
      <c r="K49" s="182">
        <f>'実質公債費比率（分子）の構造'!N$45</f>
        <v>812</v>
      </c>
      <c r="L49" s="182"/>
      <c r="M49" s="182"/>
      <c r="N49" s="182">
        <f>'実質公債費比率（分子）の構造'!O$45</f>
        <v>807</v>
      </c>
      <c r="O49" s="182"/>
      <c r="P49" s="182"/>
    </row>
    <row r="50" spans="1:16" x14ac:dyDescent="0.15">
      <c r="A50" s="182" t="s">
        <v>71</v>
      </c>
      <c r="B50" s="182" t="e">
        <f>NA()</f>
        <v>#N/A</v>
      </c>
      <c r="C50" s="182">
        <f>IF(ISNUMBER('実質公債費比率（分子）の構造'!K$53),'実質公債費比率（分子）の構造'!K$53,NA())</f>
        <v>358</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214</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316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6418</v>
      </c>
      <c r="E56" s="181"/>
      <c r="F56" s="181"/>
      <c r="G56" s="181">
        <f>'将来負担比率（分子）の構造'!J$52</f>
        <v>6311</v>
      </c>
      <c r="H56" s="181"/>
      <c r="I56" s="181"/>
      <c r="J56" s="181">
        <f>'将来負担比率（分子）の構造'!K$52</f>
        <v>6294</v>
      </c>
      <c r="K56" s="181"/>
      <c r="L56" s="181"/>
      <c r="M56" s="181">
        <f>'将来負担比率（分子）の構造'!L$52</f>
        <v>6349</v>
      </c>
      <c r="N56" s="181"/>
      <c r="O56" s="181"/>
      <c r="P56" s="181">
        <f>'将来負担比率（分子）の構造'!M$52</f>
        <v>7178</v>
      </c>
    </row>
    <row r="57" spans="1:16" x14ac:dyDescent="0.15">
      <c r="A57" s="181" t="s">
        <v>42</v>
      </c>
      <c r="B57" s="181"/>
      <c r="C57" s="181"/>
      <c r="D57" s="181">
        <f>'将来負担比率（分子）の構造'!I$51</f>
        <v>966</v>
      </c>
      <c r="E57" s="181"/>
      <c r="F57" s="181"/>
      <c r="G57" s="181">
        <f>'将来負担比率（分子）の構造'!J$51</f>
        <v>921</v>
      </c>
      <c r="H57" s="181"/>
      <c r="I57" s="181"/>
      <c r="J57" s="181">
        <f>'将来負担比率（分子）の構造'!K$51</f>
        <v>854</v>
      </c>
      <c r="K57" s="181"/>
      <c r="L57" s="181"/>
      <c r="M57" s="181">
        <f>'将来負担比率（分子）の構造'!L$51</f>
        <v>828</v>
      </c>
      <c r="N57" s="181"/>
      <c r="O57" s="181"/>
      <c r="P57" s="181">
        <f>'将来負担比率（分子）の構造'!M$51</f>
        <v>846</v>
      </c>
    </row>
    <row r="58" spans="1:16" x14ac:dyDescent="0.15">
      <c r="A58" s="181" t="s">
        <v>41</v>
      </c>
      <c r="B58" s="181"/>
      <c r="C58" s="181"/>
      <c r="D58" s="181">
        <f>'将来負担比率（分子）の構造'!I$50</f>
        <v>2278</v>
      </c>
      <c r="E58" s="181"/>
      <c r="F58" s="181"/>
      <c r="G58" s="181">
        <f>'将来負担比率（分子）の構造'!J$50</f>
        <v>2642</v>
      </c>
      <c r="H58" s="181"/>
      <c r="I58" s="181"/>
      <c r="J58" s="181">
        <f>'将来負担比率（分子）の構造'!K$50</f>
        <v>2766</v>
      </c>
      <c r="K58" s="181"/>
      <c r="L58" s="181"/>
      <c r="M58" s="181">
        <f>'将来負担比率（分子）の構造'!L$50</f>
        <v>3203</v>
      </c>
      <c r="N58" s="181"/>
      <c r="O58" s="181"/>
      <c r="P58" s="181">
        <f>'将来負担比率（分子）の構造'!M$50</f>
        <v>3462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565</v>
      </c>
      <c r="C62" s="181"/>
      <c r="D62" s="181"/>
      <c r="E62" s="181">
        <f>'将来負担比率（分子）の構造'!J$45</f>
        <v>470</v>
      </c>
      <c r="F62" s="181"/>
      <c r="G62" s="181"/>
      <c r="H62" s="181">
        <f>'将来負担比率（分子）の構造'!K$45</f>
        <v>357</v>
      </c>
      <c r="I62" s="181"/>
      <c r="J62" s="181"/>
      <c r="K62" s="181">
        <f>'将来負担比率（分子）の構造'!L$45</f>
        <v>306</v>
      </c>
      <c r="L62" s="181"/>
      <c r="M62" s="181"/>
      <c r="N62" s="181">
        <f>'将来負担比率（分子）の構造'!M$45</f>
        <v>189</v>
      </c>
      <c r="O62" s="181"/>
      <c r="P62" s="181"/>
    </row>
    <row r="63" spans="1:16" x14ac:dyDescent="0.15">
      <c r="A63" s="181" t="s">
        <v>34</v>
      </c>
      <c r="B63" s="181">
        <f>'将来負担比率（分子）の構造'!I$44</f>
        <v>266</v>
      </c>
      <c r="C63" s="181"/>
      <c r="D63" s="181"/>
      <c r="E63" s="181">
        <f>'将来負担比率（分子）の構造'!J$44</f>
        <v>152</v>
      </c>
      <c r="F63" s="181"/>
      <c r="G63" s="181"/>
      <c r="H63" s="181">
        <f>'将来負担比率（分子）の構造'!K$44</f>
        <v>119</v>
      </c>
      <c r="I63" s="181"/>
      <c r="J63" s="181"/>
      <c r="K63" s="181">
        <f>'将来負担比率（分子）の構造'!L$44</f>
        <v>122</v>
      </c>
      <c r="L63" s="181"/>
      <c r="M63" s="181"/>
      <c r="N63" s="181">
        <f>'将来負担比率（分子）の構造'!M$44</f>
        <v>90</v>
      </c>
      <c r="O63" s="181"/>
      <c r="P63" s="181"/>
    </row>
    <row r="64" spans="1:16" x14ac:dyDescent="0.15">
      <c r="A64" s="181" t="s">
        <v>33</v>
      </c>
      <c r="B64" s="181">
        <f>'将来負担比率（分子）の構造'!I$43</f>
        <v>2013</v>
      </c>
      <c r="C64" s="181"/>
      <c r="D64" s="181"/>
      <c r="E64" s="181">
        <f>'将来負担比率（分子）の構造'!J$43</f>
        <v>1970</v>
      </c>
      <c r="F64" s="181"/>
      <c r="G64" s="181"/>
      <c r="H64" s="181">
        <f>'将来負担比率（分子）の構造'!K$43</f>
        <v>1863</v>
      </c>
      <c r="I64" s="181"/>
      <c r="J64" s="181"/>
      <c r="K64" s="181">
        <f>'将来負担比率（分子）の構造'!L$43</f>
        <v>1837</v>
      </c>
      <c r="L64" s="181"/>
      <c r="M64" s="181"/>
      <c r="N64" s="181">
        <f>'将来負担比率（分子）の構造'!M$43</f>
        <v>1714</v>
      </c>
      <c r="O64" s="181"/>
      <c r="P64" s="181"/>
    </row>
    <row r="65" spans="1:16" x14ac:dyDescent="0.15">
      <c r="A65" s="181" t="s">
        <v>32</v>
      </c>
      <c r="B65" s="181">
        <f>'将来負担比率（分子）の構造'!I$42</f>
        <v>585</v>
      </c>
      <c r="C65" s="181"/>
      <c r="D65" s="181"/>
      <c r="E65" s="181">
        <f>'将来負担比率（分子）の構造'!J$42</f>
        <v>584</v>
      </c>
      <c r="F65" s="181"/>
      <c r="G65" s="181"/>
      <c r="H65" s="181">
        <f>'将来負担比率（分子）の構造'!K$42</f>
        <v>245</v>
      </c>
      <c r="I65" s="181"/>
      <c r="J65" s="181"/>
      <c r="K65" s="181">
        <f>'将来負担比率（分子）の構造'!L$42</f>
        <v>244</v>
      </c>
      <c r="L65" s="181"/>
      <c r="M65" s="181"/>
      <c r="N65" s="181">
        <f>'将来負担比率（分子）の構造'!M$42</f>
        <v>244</v>
      </c>
      <c r="O65" s="181"/>
      <c r="P65" s="181"/>
    </row>
    <row r="66" spans="1:16" x14ac:dyDescent="0.15">
      <c r="A66" s="181" t="s">
        <v>31</v>
      </c>
      <c r="B66" s="181">
        <f>'将来負担比率（分子）の構造'!I$41</f>
        <v>8043</v>
      </c>
      <c r="C66" s="181"/>
      <c r="D66" s="181"/>
      <c r="E66" s="181">
        <f>'将来負担比率（分子）の構造'!J$41</f>
        <v>7946</v>
      </c>
      <c r="F66" s="181"/>
      <c r="G66" s="181"/>
      <c r="H66" s="181">
        <f>'将来負担比率（分子）の構造'!K$41</f>
        <v>7990</v>
      </c>
      <c r="I66" s="181"/>
      <c r="J66" s="181"/>
      <c r="K66" s="181">
        <f>'将来負担比率（分子）の構造'!L$41</f>
        <v>7880</v>
      </c>
      <c r="L66" s="181"/>
      <c r="M66" s="181"/>
      <c r="N66" s="181">
        <f>'将来負担比率（分子）の構造'!M$41</f>
        <v>8297</v>
      </c>
      <c r="O66" s="181"/>
      <c r="P66" s="181"/>
    </row>
    <row r="67" spans="1:16" x14ac:dyDescent="0.15">
      <c r="A67" s="181" t="s">
        <v>75</v>
      </c>
      <c r="B67" s="181" t="e">
        <f>NA()</f>
        <v>#N/A</v>
      </c>
      <c r="C67" s="181">
        <f>IF(ISNUMBER('将来負担比率（分子）の構造'!I$53), IF('将来負担比率（分子）の構造'!I$53 &lt; 0, 0, '将来負担比率（分子）の構造'!I$53), NA())</f>
        <v>1810</v>
      </c>
      <c r="D67" s="181" t="e">
        <f>NA()</f>
        <v>#N/A</v>
      </c>
      <c r="E67" s="181" t="e">
        <f>NA()</f>
        <v>#N/A</v>
      </c>
      <c r="F67" s="181">
        <f>IF(ISNUMBER('将来負担比率（分子）の構造'!J$53), IF('将来負担比率（分子）の構造'!J$53 &lt; 0, 0, '将来負担比率（分子）の構造'!J$53), NA())</f>
        <v>1248</v>
      </c>
      <c r="G67" s="181" t="e">
        <f>NA()</f>
        <v>#N/A</v>
      </c>
      <c r="H67" s="181" t="e">
        <f>NA()</f>
        <v>#N/A</v>
      </c>
      <c r="I67" s="181">
        <f>IF(ISNUMBER('将来負担比率（分子）の構造'!K$53), IF('将来負担比率（分子）の構造'!K$53 &lt; 0, 0, '将来負担比率（分子）の構造'!K$53), NA())</f>
        <v>660</v>
      </c>
      <c r="J67" s="181" t="e">
        <f>NA()</f>
        <v>#N/A</v>
      </c>
      <c r="K67" s="181" t="e">
        <f>NA()</f>
        <v>#N/A</v>
      </c>
      <c r="L67" s="181">
        <f>IF(ISNUMBER('将来負担比率（分子）の構造'!L$53), IF('将来負担比率（分子）の構造'!L$53 &lt; 0, 0, '将来負担比率（分子）の構造'!L$53), NA())</f>
        <v>10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1128</v>
      </c>
      <c r="C72" s="185">
        <f>基金残高に係る経年分析!G55</f>
        <v>1121</v>
      </c>
      <c r="D72" s="185">
        <f>基金残高に係る経年分析!H55</f>
        <v>1150</v>
      </c>
    </row>
    <row r="73" spans="1:16" x14ac:dyDescent="0.15">
      <c r="A73" s="184" t="s">
        <v>78</v>
      </c>
      <c r="B73" s="185">
        <f>基金残高に係る経年分析!F56</f>
        <v>261</v>
      </c>
      <c r="C73" s="185">
        <f>基金残高に係る経年分析!G56</f>
        <v>261</v>
      </c>
      <c r="D73" s="185">
        <f>基金残高に係る経年分析!H56</f>
        <v>261</v>
      </c>
    </row>
    <row r="74" spans="1:16" x14ac:dyDescent="0.15">
      <c r="A74" s="184" t="s">
        <v>79</v>
      </c>
      <c r="B74" s="185">
        <f>基金残高に係る経年分析!F57</f>
        <v>976</v>
      </c>
      <c r="C74" s="185">
        <f>基金残高に係る経年分析!G57</f>
        <v>1422</v>
      </c>
      <c r="D74" s="185">
        <f>基金残高に係る経年分析!H57</f>
        <v>1674</v>
      </c>
    </row>
  </sheetData>
  <sheetProtection algorithmName="SHA-512" hashValue="4clmhH65Ft7UOOduRg/oRTAtedpWLcRx/wb1+gQupTpTBwSTr3OX5Dd97Y69EaAOtuag8YYxIzYgxiJ3GfFc+w==" saltValue="sBk1ZPFBoY8Jexptdn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2022-03-03T06:04:19Z</cp:lastPrinted>
  <dcterms:created xsi:type="dcterms:W3CDTF">2022-02-02T07:42:52Z</dcterms:created>
  <dcterms:modified xsi:type="dcterms:W3CDTF">2022-03-18T01:07:27Z</dcterms:modified>
  <cp:category/>
</cp:coreProperties>
</file>