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U34" i="9"/>
  <c r="U35" i="9" s="1"/>
  <c r="U36" i="9" s="1"/>
  <c r="U37"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<sst xmlns="http://schemas.openxmlformats.org/spreadsheetml/2006/main" count="991" uniqueCount="550">
  <si>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</si>
  <si>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</si>
  <si>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</si>
  <si>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</si>
  <si>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</si>
  <si>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</si>
  <si>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</si>
  <si>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</si>
  <si>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</si>
  <si>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</si>
  <si>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</si>
  <si>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</si>
  <si>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</si>
  <si>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</si>
  <si>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</si>
  <si>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</si>
  <si>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</si>
  <si>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</si>
  <si>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</si>
  <si>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</si>
  <si>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</si>
  <si>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</si>
  <si>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</si>
  <si>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</si>
  <si>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</si>
  <si>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</si>
  <si>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</si>
  <si>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</si>
  <si>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</si>
  <si>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</si>
  <si>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</si>
  <si>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</si>
  <si>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</si>
  <si>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</si>
  <si>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</si>
  <si>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</si>
  <si>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</si>
  <si>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</si>
  <si>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</si>
  <si>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</si>
  <si>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</si>
  <si>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</si>
  <si>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</si>
  <si>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</si>
  <si>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</si>
  <si>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</si>
  <si>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</si>
  <si>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</si>
  <si>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</si>
  <si>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</si>
  <si>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</si>
  <si>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</si>
  <si>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</si>
  <si>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</si>
  <si>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</si>
  <si>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</si>
  <si>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</si>
  <si>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</si>
  <si>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</si>
  <si>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</si>
  <si>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</si>
  <si>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</si>
  <si>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</si>
  <si>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</si>
  <si>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</si>
  <si>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</si>
  <si>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</si>
  <si>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</si>
  <si>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</si>
  <si>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</si>
  <si>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</si>
  <si>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</si>
  <si>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</si>
  <si>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</si>
  <si>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</si>
  <si>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</si>
  <si>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</si>
  <si>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</si>
  <si>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</si>
  <si>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</si>
  <si>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</si>
  <si>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</si>
  <si>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</si>
  <si>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</si>
  <si>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</si>
  <si>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</si>
  <si>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</si>
  <si>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</si>
  <si>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</si>
  <si>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</si>
  <si>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</si>
  <si>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</si>
  <si>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</si>
  <si>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</si>
  <si>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</si>
  <si>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</si>
  <si>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</si>
  <si>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</si>
  <si>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</si>
  <si>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</si>
  <si>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</si>
  <si>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</si>
  <si>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</si>
  <si>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</si>
  <si>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</si>
  <si>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</si>
  <si>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</si>
  <si>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</si>
  <si>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</si>
  <si>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</si>
  <si>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</si>
  <si>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</si>
  <si>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</si>
  <si>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</si>
  <si>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</si>
  <si>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</si>
  <si>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</si>
  <si>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</si>
  <si>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</si>
  <si>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</si>
  <si>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</si>
  <si>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</si>
  <si>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</si>
  <si>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</si>
  <si>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</si>
  <si>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</si>
  <si>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</si>
  <si>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</si>
  <si>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</si>
  <si>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</si>
  <si>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</si>
  <si>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</si>
  <si>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</si>
  <si>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</si>
  <si>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</si>
  <si>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</si>
  <si>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</si>
  <si>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</si>
  <si>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</si>
  <si>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</si>
  <si>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</si>
  <si>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</si>
  <si>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</si>
  <si>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</si>
  <si>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</si>
  <si>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</si>
  <si>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</si>
  <si>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</si>
  <si>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</si>
  <si>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</si>
  <si>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</si>
  <si>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</si>
  <si>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</si>
  <si>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</si>
  <si>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</si>
  <si>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</si>
  <si>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</si>
  <si>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</si>
  <si>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</si>
  <si>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</si>
  <si>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</si>
  <si>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</si>
  <si>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</si>
  <si>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</si>
  <si>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</si>
  <si>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</si>
  <si>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</si>
  <si>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</si>
  <si>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</si>
  <si>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</si>
  <si>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</si>
  <si>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</si>
  <si>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</si>
  <si>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</si>
  <si>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</si>
  <si>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</si>
  <si>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</si>
  <si>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</si>
  <si>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</si>
  <si>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</si>
  <si>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</si>
  <si>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</si>
  <si>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</si>
  <si>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</si>
  <si>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</si>
  <si>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</si>
  <si>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</si>
  <si>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</si>
  <si>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</si>
  <si>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</si>
  <si>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</si>
  <si>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</si>
  <si>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</si>
  <si>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</si>
  <si>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</si>
  <si>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</si>
  <si>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</si>
  <si>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</si>
  <si>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</si>
  <si>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</si>
  <si>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</si>
  <si>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</si>
  <si>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</si>
  <si>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</si>
  <si>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</si>
  <si>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</si>
  <si>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</si>
  <si>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</si>
  <si>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</si>
  <si>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</si>
  <si>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</si>
  <si>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</si>
  <si>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</si>
  <si>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</si>
  <si>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</si>
  <si>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</si>
  <si>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</si>
  <si>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</si>
  <si>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</si>
  <si>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</si>
  <si>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</si>
  <si>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</si>
  <si>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</si>
  <si>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</si>
  <si>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</si>
  <si>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</si>
  <si>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</si>
  <si>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</si>
  <si>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</si>
  <si>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</si>
  <si>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</si>
  <si>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</si>
  <si>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</si>
  <si>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</si>
  <si>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</si>
  <si>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</si>
  <si>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</si>
  <si>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</si>
  <si>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</si>
  <si>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</si>
  <si>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</si>
  <si>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</si>
  <si>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</si>
  <si>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</si>
  <si>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</si>
  <si>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</si>
  <si>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</si>
  <si>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</si>
  <si>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</si>
  <si>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</si>
  <si>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</si>
  <si>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</si>
  <si>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</si>
  <si>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</si>
  <si>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</si>
  <si>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</si>
  <si>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</si>
  <si>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</si>
  <si>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</si>
  <si>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</si>
  <si>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</si>
  <si>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</si>
  <si>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</si>
  <si>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</si>
  <si>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</si>
  <si>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</si>
  <si>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</si>
  <si>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</si>
  <si>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</si>
  <si>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</si>
  <si>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</si>
  <si>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</si>
  <si>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</si>
  <si>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</si>
  <si>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</si>
  <si>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</si>
  <si>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</si>
  <si>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</si>
  <si>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</si>
  <si>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</si>
  <si>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</si>
  <si>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</si>
  <si>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</si>
  <si>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</si>
  <si>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</si>
  <si>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</si>
  <si>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</si>
  <si>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</si>
  <si>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</si>
  <si>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</si>
  <si>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</si>
  <si>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</si>
  <si>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</si>
  <si>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</si>
  <si>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</si>
  <si>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</si>
  <si>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</si>
  <si>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</si>
  <si>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</si>
  <si>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</si>
  <si>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</si>
  <si>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</si>
  <si>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</si>
  <si>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</si>
  <si>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</si>
  <si>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</si>
  <si>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</si>
  <si>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</si>
  <si>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</si>
  <si>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</si>
  <si>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</si>
  <si>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</si>
  <si>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</si>
  <si>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</si>
  <si>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</si>
  <si>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</si>
  <si>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</si>
  <si>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</si>
  <si>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</si>
  <si>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</si>
  <si>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</si>
  <si>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</si>
  <si>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</si>
  <si>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</si>
  <si>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</si>
  <si>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</si>
  <si>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</si>
  <si>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</si>
  <si>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</si>
  <si>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</si>
  <si>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</si>
  <si>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</si>
  <si>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</si>
  <si>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</si>
  <si>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</si>
  <si>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</si>
  <si>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</si>
  <si>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</si>
  <si>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</si>
  <si>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</si>
  <si>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</si>
  <si>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</si>
  <si>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</si>
  <si>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</si>
  <si>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</si>
  <si>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</si>
  <si>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</si>
  <si>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</si>
  <si>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</si>
  <si>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</si>
  <si>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</si>
  <si>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</si>
  <si>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</si>
  <si>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</si>
  <si>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</si>
  <si>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</si>
  <si>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</si>
  <si>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</si>
  <si>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</si>
  <si>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</si>
  <si>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</si>
  <si>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</si>
  <si>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</si>
  <si>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</si>
  <si>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</si>
  <si>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</si>
  <si>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</si>
  <si>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</si>
  <si>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</si>
  <si>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</si>
  <si>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</si>
  <si>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</si>
  <si>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</si>
  <si>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</si>
  <si>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</si>
  <si>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</si>
  <si>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</si>
  <si>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</si>
  <si>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</si>
  <si>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</si>
  <si>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</si>
  <si>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</si>
  <si>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</si>
  <si>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</si>
  <si>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</si>
  <si>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</si>
  <si>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</si>
  <si>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</si>
  <si>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</si>
  <si>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</si>
  <si>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</si>
  <si>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</si>
  <si>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</si>
  <si>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</si>
  <si>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</si>
  <si>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</si>
  <si>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</si>
  <si>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</si>
  <si>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</si>
  <si>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</si>
  <si>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</si>
  <si>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</si>
  <si>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</si>
  <si>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</si>
  <si>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</si>
  <si>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</si>
  <si>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</si>
  <si>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</si>
  <si>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</si>
  <si>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</si>
  <si>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</si>
  <si>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</si>
  <si>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</si>
  <si>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</si>
  <si>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</si>
  <si>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</si>
  <si>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</si>
  <si>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</si>
  <si>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</si>
  <si>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</si>
  <si>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</si>
  <si>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</si>
  <si>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</si>
  <si>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</si>
  <si>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</si>
  <si>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</si>
  <si>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</si>
  <si>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</si>
  <si>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</si>
  <si>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</si>
  <si>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</si>
  <si>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</si>
  <si>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</si>
  <si>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</si>
  <si>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</si>
  <si>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</si>
  <si>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</si>
  <si>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</si>
  <si>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</si>
  <si>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</si>
  <si>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</si>
  <si>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</si>
  <si>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</si>
  <si>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</si>
  <si>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</si>
  <si>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</si>
  <si>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</si>
  <si>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</si>
  <si>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</si>
  <si>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</si>
  <si>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</si>
  <si>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</si>
  <si>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</si>
  <si>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</si>
  <si>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</si>
  <si>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</si>
  <si>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</si>
  <si>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</si>
  <si>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</si>
  <si>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</si>
  <si>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</si>
  <si>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</si>
  <si>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</si>
  <si>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</si>
  <si>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</si>
  <si>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</si>
  <si>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</si>
  <si>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</si>
  <si>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</si>
  <si>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</si>
  <si>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</si>
  <si>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</si>
  <si>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</si>
  <si>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</si>
  <si>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</si>
  <si>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</si>
  <si>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</si>
  <si>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</si>
  <si>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</si>
  <si>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</si>
  <si>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</si>
  <si>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</si>
  <si>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</si>
  <si>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</si>
  <si>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</si>
  <si>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</si>
  <si>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</si>
  <si>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</si>
  <si>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</si>
  <si>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</si>
  <si>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</si>
  <si>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</si>
  <si>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</si>
  <si>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</si>
  <si>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</si>
  <si>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</si>
  <si>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</si>
  <si>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</si>
  <si>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</si>
  <si>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</si>
  <si>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</si>
  <si>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</si>
  <si>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</si>
  <si>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</si>
  <si>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</si>
  <si>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</si>
  <si>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</si>
  <si>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</si>
  <si>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</si>
  <si>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</si>
  <si>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</si>
  <si>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</si>
  <si>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</si>
  <si>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</si>
  <si>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</si>
  <si>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</si>
  <si>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</si>
  <si>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</si>
  <si>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2.09</t>
  </si>
  <si>
    <t>▲ 6.24</t>
  </si>
  <si>
    <t>▲ 3.91</t>
  </si>
  <si>
    <t>水道事業特別会計</t>
  </si>
  <si>
    <t>▲ 0.18</t>
  </si>
  <si>
    <t>一般会計</t>
  </si>
  <si>
    <t>介護保険事業特別会計</t>
  </si>
  <si>
    <t>国民健康保険特別会計</t>
  </si>
  <si>
    <t>後期高齢者医療特別会計</t>
  </si>
  <si>
    <t>地域包括支援センター事業特別会計</t>
  </si>
  <si>
    <t>公共下水道事業特別会計</t>
  </si>
  <si>
    <t>農業集落排水事業特別会計</t>
  </si>
  <si>
    <t>その他会計（赤字）</t>
  </si>
  <si>
    <t>その他会計（黒字）</t>
  </si>
  <si>
    <t>-</t>
    <phoneticPr fontId="2"/>
  </si>
  <si>
    <t>-</t>
    <phoneticPr fontId="2"/>
  </si>
  <si>
    <t>-</t>
    <phoneticPr fontId="2"/>
  </si>
  <si>
    <t>-</t>
    <phoneticPr fontId="2"/>
  </si>
  <si>
    <t>徳之島地区消防組合</t>
    <rPh sb="0" eb="3">
      <t>トクノシマ</t>
    </rPh>
    <rPh sb="3" eb="5">
      <t>チク</t>
    </rPh>
    <rPh sb="5" eb="7">
      <t>ショウボウ</t>
    </rPh>
    <rPh sb="7" eb="9">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</si>
  <si>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</si>
  <si>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徳之島愛ランド広域連合（特別会計）</t>
    <rPh sb="0" eb="3">
      <t>トクノシマ</t>
    </rPh>
    <rPh sb="3" eb="4">
      <t>アイ</t>
    </rPh>
    <rPh sb="7" eb="9">
      <t>コウイキ</t>
    </rPh>
    <rPh sb="9" eb="11">
      <t>レンゴウ</t>
    </rPh>
    <rPh sb="12" eb="14">
      <t>トクベツ</t>
    </rPh>
    <rPh sb="14" eb="16">
      <t>カイケイ</t>
    </rPh>
    <phoneticPr fontId="2"/>
  </si>
  <si>
    <t>鹿児島県市町村総合事務組合</t>
    <rPh sb="0" eb="4">
      <t>カゴシマケン</t>
    </rPh>
    <rPh sb="4" eb="7">
      <t>シチョウソン</t>
    </rPh>
    <rPh sb="7" eb="9">
      <t>ソウゴウ</t>
    </rPh>
    <rPh sb="9" eb="11">
      <t>ジム</t>
    </rPh>
    <rPh sb="11" eb="13">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</si>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</sst>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94232</c:v>
                </c:pt>
                <c:pt idx="1">
                  <c:v>153699</c:v>
                </c:pt>
                <c:pt idx="2">
                  <c:v>126287</c:v>
                </c:pt>
                <c:pt idx="3">
                  <c:v>96024</c:v>
                </c:pt>
                <c:pt idx="4">
                  <c:v>161169</c:v>
                </c:pt>
              </c:numCache>
            </c:numRef>
          </c:val>
          <c:smooth val="0"/>
        </c:ser>
        <c:dLbls>
          <c:showLegendKey val="0"/>
          <c:showVal val="0"/>
          <c:showCatName val="0"/>
          <c:showSerName val="0"/>
          <c:showPercent val="0"/>
          <c:showBubbleSize val="0"/>
        </c:dLbls>
        <c:marker val="1"/>
        <c:smooth val="0"/>
        <c:axId val="99687808"/>
        <c:axId val="99710464"/>
      </c:lineChart>
      <c:catAx>
        <c:axId val="99687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10464"/>
        <c:crosses val="autoZero"/>
        <c:auto val="1"/>
        <c:lblAlgn val="ctr"/>
        <c:lblOffset val="100"/>
        <c:tickLblSkip val="1"/>
        <c:tickMarkSkip val="1"/>
        <c:noMultiLvlLbl val="0"/>
      </c:catAx>
      <c:valAx>
        <c:axId val="99710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8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3.75</c:v>
                </c:pt>
                <c:pt idx="1">
                  <c:v>6.33</c:v>
                </c:pt>
                <c:pt idx="2">
                  <c:v>4.3099999999999996</c:v>
                </c:pt>
                <c:pt idx="3">
                  <c:v>6.76</c:v>
                </c:pt>
                <c:pt idx="4">
                  <c:v>5.0599999999999996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10.24</c:v>
                </c:pt>
                <c:pt idx="1">
                  <c:v>12.42</c:v>
                </c:pt>
                <c:pt idx="2">
                  <c:v>16.8</c:v>
                </c:pt>
                <c:pt idx="3">
                  <c:v>10.89</c:v>
                </c:pt>
                <c:pt idx="4">
                  <c:v>13.18</c:v>
                </c:pt>
              </c:numCache>
            </c:numRef>
          </c:val>
        </c:ser>
        <c:dLbls>
          <c:showLegendKey val="0"/>
          <c:showVal val="0"/>
          <c:showCatName val="0"/>
          <c:showSerName val="0"/>
          <c:showPercent val="0"/>
          <c:showBubbleSize val="0"/>
        </c:dLbls>
        <c:gapWidth val="250"/>
        <c:overlap val="100"/>
        <c:axId val="100240000"/>
        <c:axId val="10025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3.24</c:v>
                </c:pt>
                <c:pt idx="1">
                  <c:v>2.72</c:v>
                </c:pt>
                <c:pt idx="2">
                  <c:v>-2.09</c:v>
                </c:pt>
                <c:pt idx="3">
                  <c:v>-6.24</c:v>
                </c:pt>
                <c:pt idx="4">
                  <c:v>-3.91</c:v>
                </c:pt>
              </c:numCache>
            </c:numRef>
          </c:val>
          <c:smooth val="0"/>
        </c:ser>
        <c:dLbls>
          <c:showLegendKey val="0"/>
          <c:showVal val="0"/>
          <c:showCatName val="0"/>
          <c:showSerName val="0"/>
          <c:showPercent val="0"/>
          <c:showBubbleSize val="0"/>
        </c:dLbls>
        <c:marker val="1"/>
        <c:smooth val="0"/>
        <c:axId val="100240000"/>
        <c:axId val="100250368"/>
      </c:lineChart>
      <c:catAx>
        <c:axId val="1002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50368"/>
        <c:crosses val="autoZero"/>
        <c:auto val="1"/>
        <c:lblAlgn val="ctr"/>
        <c:lblOffset val="100"/>
        <c:tickLblSkip val="1"/>
        <c:tickMarkSkip val="1"/>
        <c:noMultiLvlLbl val="0"/>
      </c:catAx>
      <c:valAx>
        <c:axId val="1002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0.72</c:v>
                </c:pt>
                <c:pt idx="2">
                  <c:v>#N/A</c:v>
                </c:pt>
                <c:pt idx="3">
                  <c:v>0.01</c:v>
                </c:pt>
                <c:pt idx="4">
                  <c:v>#N/A</c:v>
                </c:pt>
                <c:pt idx="5">
                  <c:v>0.14000000000000001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0.08</c:v>
                </c:pt>
                <c:pt idx="8">
                  <c:v>#N/A</c:v>
                </c:pt>
                <c:pt idx="9">
                  <c:v>0.01</c:v>
                </c:pt>
              </c:numCache>
            </c:numRef>
          </c:val>
        </c:ser>
        <c:ser>
          <c:idx val="4"/>
          <c:order val="4"/>
          <c:tx>
            <c:strRef>
              <c:f>データシート!$A$31</c:f>
              <c:strCache>
                <c:ptCount val="1"/>
                <c:pt idx="0">
                  <c:v>地域包括支援センター事業特別会計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7.0000000000000007E-2</c:v>
                </c:pt>
                <c:pt idx="4">
                  <c:v>#N/A</c:v>
                </c:pt>
                <c:pt idx="5">
                  <c:v>0.05</c:v>
                </c:pt>
                <c:pt idx="6">
                  <c:v>#N/A</c:v>
                </c:pt>
                <c:pt idx="7">
                  <c:v>0.03</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0.04</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0.1</c:v>
                </c:pt>
                <c:pt idx="4">
                  <c:v>#N/A</c:v>
                </c:pt>
                <c:pt idx="5">
                  <c:v>0.06</c:v>
                </c:pt>
                <c:pt idx="6">
                  <c:v>#N/A</c:v>
                </c:pt>
                <c:pt idx="7">
                  <c:v>0.48</c:v>
                </c:pt>
                <c:pt idx="8">
                  <c:v>#N/A</c:v>
                </c:pt>
                <c:pt idx="9">
                  <c:v>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0.17</c:v>
                </c:pt>
                <c:pt idx="2">
                  <c:v>#N/A</c:v>
                </c:pt>
                <c:pt idx="3">
                  <c:v>0.25</c:v>
                </c:pt>
                <c:pt idx="4">
                  <c:v>#N/A</c:v>
                </c:pt>
                <c:pt idx="5">
                  <c:v>0.2</c:v>
                </c:pt>
                <c:pt idx="6">
                  <c:v>#N/A</c:v>
                </c:pt>
                <c:pt idx="7">
                  <c:v>0.47</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3.75</c:v>
                </c:pt>
                <c:pt idx="2">
                  <c:v>#N/A</c:v>
                </c:pt>
                <c:pt idx="3">
                  <c:v>6.33</c:v>
                </c:pt>
                <c:pt idx="4">
                  <c:v>#N/A</c:v>
                </c:pt>
                <c:pt idx="5">
                  <c:v>4.3099999999999996</c:v>
                </c:pt>
                <c:pt idx="6">
                  <c:v>#N/A</c:v>
                </c:pt>
                <c:pt idx="7">
                  <c:v>6.76</c:v>
                </c:pt>
                <c:pt idx="8">
                  <c:v>#N/A</c:v>
                </c:pt>
                <c:pt idx="9">
                  <c:v>5.0599999999999996</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4.0999999999999996</c:v>
                </c:pt>
                <c:pt idx="2">
                  <c:v>#N/A</c:v>
                </c:pt>
                <c:pt idx="3">
                  <c:v>1.87</c:v>
                </c:pt>
                <c:pt idx="4">
                  <c:v>#N/A</c:v>
                </c:pt>
                <c:pt idx="5">
                  <c:v>0.11</c:v>
                </c:pt>
                <c:pt idx="6">
                  <c:v>#N/A</c:v>
                </c:pt>
                <c:pt idx="7">
                  <c:v>0</c:v>
                </c:pt>
                <c:pt idx="8">
                  <c:v>0.18</c:v>
                </c:pt>
                <c:pt idx="9">
                  <c:v>#N/A</c:v>
                </c:pt>
              </c:numCache>
            </c:numRef>
          </c:val>
        </c:ser>
        <c:dLbls>
          <c:showLegendKey val="0"/>
          <c:showVal val="0"/>
          <c:showCatName val="0"/>
          <c:showSerName val="0"/>
          <c:showPercent val="0"/>
          <c:showBubbleSize val="0"/>
        </c:dLbls>
        <c:gapWidth val="150"/>
        <c:overlap val="100"/>
        <c:axId val="89928832"/>
        <c:axId val="89930368"/>
      </c:barChart>
      <c:catAx>
        <c:axId val="8992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30368"/>
        <c:crosses val="autoZero"/>
        <c:auto val="1"/>
        <c:lblAlgn val="ctr"/>
        <c:lblOffset val="100"/>
        <c:tickLblSkip val="1"/>
        <c:tickMarkSkip val="1"/>
        <c:noMultiLvlLbl val="0"/>
      </c:catAx>
      <c:valAx>
        <c:axId val="8993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2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911</c:v>
                </c:pt>
                <c:pt idx="5">
                  <c:v>873</c:v>
                </c:pt>
                <c:pt idx="8">
                  <c:v>850</c:v>
                </c:pt>
                <c:pt idx="11">
                  <c:v>842</c:v>
                </c:pt>
                <c:pt idx="14">
                  <c:v>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9</c:v>
                </c:pt>
                <c:pt idx="6">
                  <c:v>9</c:v>
                </c:pt>
                <c:pt idx="9">
                  <c:v>9</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153</c:v>
                </c:pt>
                <c:pt idx="3">
                  <c:v>145</c:v>
                </c:pt>
                <c:pt idx="6">
                  <c:v>141</c:v>
                </c:pt>
                <c:pt idx="9">
                  <c:v>143</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c:v>
                </c:pt>
                <c:pt idx="3">
                  <c:v>88</c:v>
                </c:pt>
                <c:pt idx="6">
                  <c:v>115</c:v>
                </c:pt>
                <c:pt idx="9">
                  <c:v>124</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1295</c:v>
                </c:pt>
                <c:pt idx="3">
                  <c:v>1224</c:v>
                </c:pt>
                <c:pt idx="6">
                  <c:v>1202</c:v>
                </c:pt>
                <c:pt idx="9">
                  <c:v>1151</c:v>
                </c:pt>
                <c:pt idx="12">
                  <c:v>1068</c:v>
                </c:pt>
              </c:numCache>
            </c:numRef>
          </c:val>
        </c:ser>
        <c:dLbls>
          <c:showLegendKey val="0"/>
          <c:showVal val="0"/>
          <c:showCatName val="0"/>
          <c:showSerName val="0"/>
          <c:showPercent val="0"/>
          <c:showBubbleSize val="0"/>
        </c:dLbls>
        <c:gapWidth val="100"/>
        <c:overlap val="100"/>
        <c:axId val="99348864"/>
        <c:axId val="9935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619</c:v>
                </c:pt>
                <c:pt idx="2">
                  <c:v>#N/A</c:v>
                </c:pt>
                <c:pt idx="3">
                  <c:v>#N/A</c:v>
                </c:pt>
                <c:pt idx="4">
                  <c:v>593</c:v>
                </c:pt>
                <c:pt idx="5">
                  <c:v>#N/A</c:v>
                </c:pt>
                <c:pt idx="6">
                  <c:v>#N/A</c:v>
                </c:pt>
                <c:pt idx="7">
                  <c:v>617</c:v>
                </c:pt>
                <c:pt idx="8">
                  <c:v>#N/A</c:v>
                </c:pt>
                <c:pt idx="9">
                  <c:v>#N/A</c:v>
                </c:pt>
                <c:pt idx="10">
                  <c:v>585</c:v>
                </c:pt>
                <c:pt idx="11">
                  <c:v>#N/A</c:v>
                </c:pt>
                <c:pt idx="12">
                  <c:v>#N/A</c:v>
                </c:pt>
                <c:pt idx="13">
                  <c:v>535</c:v>
                </c:pt>
                <c:pt idx="14">
                  <c:v>#N/A</c:v>
                </c:pt>
              </c:numCache>
            </c:numRef>
          </c:val>
          <c:smooth val="0"/>
        </c:ser>
        <c:dLbls>
          <c:showLegendKey val="0"/>
          <c:showVal val="0"/>
          <c:showCatName val="0"/>
          <c:showSerName val="0"/>
          <c:showPercent val="0"/>
          <c:showBubbleSize val="0"/>
        </c:dLbls>
        <c:marker val="1"/>
        <c:smooth val="0"/>
        <c:axId val="99348864"/>
        <c:axId val="99350784"/>
      </c:lineChart>
      <c:catAx>
        <c:axId val="993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50784"/>
        <c:crosses val="autoZero"/>
        <c:auto val="1"/>
        <c:lblAlgn val="ctr"/>
        <c:lblOffset val="100"/>
        <c:tickLblSkip val="1"/>
        <c:tickMarkSkip val="1"/>
        <c:noMultiLvlLbl val="0"/>
      </c:catAx>
      <c:valAx>
        <c:axId val="9935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4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6629</c:v>
                </c:pt>
                <c:pt idx="5">
                  <c:v>6593</c:v>
                </c:pt>
                <c:pt idx="8">
                  <c:v>6565</c:v>
                </c:pt>
                <c:pt idx="11">
                  <c:v>6484</c:v>
                </c:pt>
                <c:pt idx="14">
                  <c:v>6532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1146</c:v>
                </c:pt>
                <c:pt idx="5">
                  <c:v>1210</c:v>
                </c:pt>
                <c:pt idx="8">
                  <c:v>1279</c:v>
                </c:pt>
                <c:pt idx="11">
                  <c:v>1412</c:v>
                </c:pt>
                <c:pt idx="14">
                  <c:v>1285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1354</c:v>
                </c:pt>
                <c:pt idx="5">
                  <c:v>1826</c:v>
                </c:pt>
                <c:pt idx="8">
                  <c:v>1961</c:v>
                </c:pt>
                <c:pt idx="11">
                  <c:v>1545</c:v>
                </c:pt>
                <c:pt idx="14">
                  <c:v>1632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1153</c:v>
                </c:pt>
                <c:pt idx="3">
                  <c:v>890</c:v>
                </c:pt>
                <c:pt idx="6">
                  <c:v>855</c:v>
                </c:pt>
                <c:pt idx="9">
                  <c:v>783</c:v>
                </c:pt>
                <c:pt idx="12">
                  <c:v>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1066</c:v>
                </c:pt>
                <c:pt idx="3">
                  <c:v>921</c:v>
                </c:pt>
                <c:pt idx="6">
                  <c:v>767</c:v>
                </c:pt>
                <c:pt idx="9">
                  <c:v>626</c:v>
                </c:pt>
                <c:pt idx="12">
                  <c:v>728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1742</c:v>
                </c:pt>
                <c:pt idx="3">
                  <c:v>1860</c:v>
                </c:pt>
                <c:pt idx="6">
                  <c:v>2005</c:v>
                </c:pt>
                <c:pt idx="9">
                  <c:v>1885</c:v>
                </c:pt>
                <c:pt idx="12">
                  <c:v>2010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1004</c:v>
                </c:pt>
                <c:pt idx="3">
                  <c:v>1175</c:v>
                </c:pt>
                <c:pt idx="6">
                  <c:v>1163</c:v>
                </c:pt>
                <c:pt idx="9">
                  <c:v>760</c:v>
                </c:pt>
                <c:pt idx="12">
                  <c:v>600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9032</c:v>
                </c:pt>
                <c:pt idx="3">
                  <c:v>8684</c:v>
                </c:pt>
                <c:pt idx="6">
                  <c:v>8386</c:v>
                </c:pt>
                <c:pt idx="9">
                  <c:v>8088</c:v>
                </c:pt>
                <c:pt idx="12">
                  <c:v>8158</c:v>
                </c:pt>
              </c:numCache>
            </c:numRef>
          </c:val>
        </c:ser>
        <c:dLbls>
          <c:showLegendKey val="0"/>
          <c:showVal val="0"/>
          <c:showCatName val="0"/>
          <c:showSerName val="0"/>
          <c:showPercent val="0"/>
          <c:showBubbleSize val="0"/>
        </c:dLbls>
        <c:gapWidth val="100"/>
        <c:overlap val="100"/>
        <c:axId val="100327808"/>
        <c:axId val="10032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4867</c:v>
                </c:pt>
                <c:pt idx="2">
                  <c:v>#N/A</c:v>
                </c:pt>
                <c:pt idx="3">
                  <c:v>#N/A</c:v>
                </c:pt>
                <c:pt idx="4">
                  <c:v>3900</c:v>
                </c:pt>
                <c:pt idx="5">
                  <c:v>#N/A</c:v>
                </c:pt>
                <c:pt idx="6">
                  <c:v>#N/A</c:v>
                </c:pt>
                <c:pt idx="7">
                  <c:v>3370</c:v>
                </c:pt>
                <c:pt idx="8">
                  <c:v>#N/A</c:v>
                </c:pt>
                <c:pt idx="9">
                  <c:v>#N/A</c:v>
                </c:pt>
                <c:pt idx="10">
                  <c:v>2702</c:v>
                </c:pt>
                <c:pt idx="11">
                  <c:v>#N/A</c:v>
                </c:pt>
                <c:pt idx="12">
                  <c:v>#N/A</c:v>
                </c:pt>
                <c:pt idx="13">
                  <c:v>2769</c:v>
                </c:pt>
                <c:pt idx="14">
                  <c:v>#N/A</c:v>
                </c:pt>
              </c:numCache>
            </c:numRef>
          </c:val>
          <c:smooth val="0"/>
        </c:ser>
        <c:dLbls>
          <c:showLegendKey val="0"/>
          <c:showVal val="0"/>
          <c:showCatName val="0"/>
          <c:showSerName val="0"/>
          <c:showPercent val="0"/>
          <c:showBubbleSize val="0"/>
        </c:dLbls>
        <c:marker val="1"/>
        <c:smooth val="0"/>
        <c:axId val="100327808"/>
        <c:axId val="100329728"/>
      </c:lineChart>
      <c:catAx>
        <c:axId val="1003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29728"/>
        <c:crosses val="autoZero"/>
        <c:auto val="1"/>
        <c:lblAlgn val="ctr"/>
        <c:lblOffset val="100"/>
        <c:tickLblSkip val="1"/>
        <c:tickMarkSkip val="1"/>
        <c:noMultiLvlLbl val="0"/>
      </c:catAx>
      <c:valAx>
        <c:axId val="1003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11,765
11,714
104.87
8,179,180
7,932,699
233,296
4,607,502
8,158,371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70.9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人口減少や高齢化等に加え、町内に中心となる産業や大型事業所等が少なく、財政基盤が脆弱なため類似団体内平均値を大幅に下回っている。</a:t>
          </a:r>
          <a:endParaRPr kumimoji="1" lang="en-US" altLang="ja-JP" sz="1300">
            <a:latin typeface="ＭＳ Ｐゴシック"/>
          </a:endParaRPr>
        </a:p>
        <a:p>
          <a:r>
            <a:rPr kumimoji="1" lang="ja-JP" altLang="en-US" sz="1300">
              <a:latin typeface="ＭＳ Ｐゴシック"/>
            </a:rPr>
            <a:t>今後も財政基盤強化のために更なる歳出削減を図り、滞納徴収強化に努め、低い水準にある徴収率の向上を図ることにより、安定した税収に努め、行財政の効率化・健全化に努める。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61685</xdr:rowOff>
    </xdr:to>
    <xdr:cxnSp macro="">
      <xdr:nvCxnSpPr>
        <xdr:cNvPr id="75" name="直線コネクタ 74"/>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50195</xdr:rowOff>
    </xdr:to>
    <xdr:cxnSp macro="">
      <xdr:nvCxnSpPr>
        <xdr:cNvPr id="78" name="直線コネクタ 77"/>
        <xdr:cNvCxnSpPr/>
      </xdr:nvCxnSpPr>
      <xdr:spPr>
        <a:xfrm>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170845</xdr:rowOff>
    </xdr:from>
    <xdr:to>
      <xdr:col>3</xdr:col>
      <xdr:colOff>330200</xdr:colOff>
      <xdr:row>44</xdr:row>
      <xdr:rowOff>100995</xdr:rowOff>
    </xdr:to>
    <xdr:sp macro="" textlink="">
      <xdr:nvSpPr>
        <xdr:cNvPr id="94" name="円/楕円 93"/>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95" name="テキスト ボックス 94"/>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昨年度より若干の改善が見られるものの、</a:t>
          </a:r>
          <a:r>
            <a:rPr kumimoji="1" lang="en-US" altLang="ja-JP" sz="1300">
              <a:latin typeface="ＭＳ Ｐゴシック"/>
            </a:rPr>
            <a:t>3</a:t>
          </a:r>
          <a:r>
            <a:rPr kumimoji="1" lang="ja-JP" altLang="en-US" sz="1300">
              <a:latin typeface="ＭＳ Ｐゴシック"/>
            </a:rPr>
            <a:t>か年平均で</a:t>
          </a:r>
          <a:r>
            <a:rPr kumimoji="1" lang="en-US" altLang="ja-JP" sz="1300">
              <a:latin typeface="ＭＳ Ｐゴシック"/>
            </a:rPr>
            <a:t>91.5</a:t>
          </a:r>
          <a:r>
            <a:rPr kumimoji="1" lang="ja-JP" altLang="en-US" sz="1300">
              <a:latin typeface="ＭＳ Ｐゴシック"/>
            </a:rPr>
            <a:t>％台と類似団体内平均値を大幅に下回っている。これは義務的経費である扶助費の増加によるものであり、今後は資格審査の適正化による扶助費の抑制を図るとともに、扶助費以外の経常経費についても削減に努め健全化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121285</xdr:rowOff>
    </xdr:from>
    <xdr:to>
      <xdr:col>7</xdr:col>
      <xdr:colOff>152400</xdr:colOff>
      <xdr:row>65</xdr:row>
      <xdr:rowOff>165523</xdr:rowOff>
    </xdr:to>
    <xdr:cxnSp macro="">
      <xdr:nvCxnSpPr>
        <xdr:cNvPr id="132" name="直線コネクタ 131"/>
        <xdr:cNvCxnSpPr/>
      </xdr:nvCxnSpPr>
      <xdr:spPr>
        <a:xfrm flipV="1">
          <a:off x="4114800" y="1126553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56938</xdr:rowOff>
    </xdr:from>
    <xdr:to>
      <xdr:col>6</xdr:col>
      <xdr:colOff>0</xdr:colOff>
      <xdr:row>65</xdr:row>
      <xdr:rowOff>165523</xdr:rowOff>
    </xdr:to>
    <xdr:cxnSp macro="">
      <xdr:nvCxnSpPr>
        <xdr:cNvPr id="135" name="直線コネクタ 134"/>
        <xdr:cNvCxnSpPr/>
      </xdr:nvCxnSpPr>
      <xdr:spPr>
        <a:xfrm>
          <a:off x="3225800" y="112011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65</xdr:row>
      <xdr:rowOff>56938</xdr:rowOff>
    </xdr:to>
    <xdr:cxnSp macro="">
      <xdr:nvCxnSpPr>
        <xdr:cNvPr id="138" name="直線コネクタ 137"/>
        <xdr:cNvCxnSpPr/>
      </xdr:nvCxnSpPr>
      <xdr:spPr>
        <a:xfrm>
          <a:off x="2336800" y="1097597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3175</xdr:rowOff>
    </xdr:from>
    <xdr:to>
      <xdr:col>3</xdr:col>
      <xdr:colOff>279400</xdr:colOff>
      <xdr:row>64</xdr:row>
      <xdr:rowOff>151977</xdr:rowOff>
    </xdr:to>
    <xdr:cxnSp macro="">
      <xdr:nvCxnSpPr>
        <xdr:cNvPr id="141" name="直線コネクタ 140"/>
        <xdr:cNvCxnSpPr/>
      </xdr:nvCxnSpPr>
      <xdr:spPr>
        <a:xfrm flipV="1">
          <a:off x="1447800" y="109759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51" name="円/楕円 150"/>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52"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114723</xdr:rowOff>
    </xdr:from>
    <xdr:to>
      <xdr:col>6</xdr:col>
      <xdr:colOff>50800</xdr:colOff>
      <xdr:row>66</xdr:row>
      <xdr:rowOff>44873</xdr:rowOff>
    </xdr:to>
    <xdr:sp macro="" textlink="">
      <xdr:nvSpPr>
        <xdr:cNvPr id="153" name="円/楕円 152"/>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29650</xdr:rowOff>
    </xdr:from>
    <xdr:ext cx="736600" cy="259045"/>
    <xdr:sp macro="" textlink="">
      <xdr:nvSpPr>
        <xdr:cNvPr id="154" name="テキスト ボックス 153"/>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6138</xdr:rowOff>
    </xdr:from>
    <xdr:to>
      <xdr:col>4</xdr:col>
      <xdr:colOff>533400</xdr:colOff>
      <xdr:row>65</xdr:row>
      <xdr:rowOff>107738</xdr:rowOff>
    </xdr:to>
    <xdr:sp macro="" textlink="">
      <xdr:nvSpPr>
        <xdr:cNvPr id="155" name="円/楕円 154"/>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92515</xdr:rowOff>
    </xdr:from>
    <xdr:ext cx="762000" cy="259045"/>
    <xdr:sp macro="" textlink="">
      <xdr:nvSpPr>
        <xdr:cNvPr id="156" name="テキスト ボックス 155"/>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7" name="円/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8" name="テキスト ボックス 157"/>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59" name="円/楕円 158"/>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16104</xdr:rowOff>
    </xdr:from>
    <xdr:ext cx="762000" cy="259045"/>
    <xdr:sp macro="" textlink="">
      <xdr:nvSpPr>
        <xdr:cNvPr id="160" name="テキスト ボックス 159"/>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類似団体内平均値と同水準を維持しているが年々増加傾向にあるのは物件費と補助費の増加が主な要因となっている。今後も職員の</a:t>
          </a:r>
          <a:r>
            <a:rPr lang="ja-JP" altLang="ja-JP" sz="1300" b="0" i="0" baseline="0">
              <a:solidFill>
                <a:schemeClr val="dk1"/>
              </a:solidFill>
              <a:effectLst/>
              <a:latin typeface="+mn-lt"/>
              <a:ea typeface="+mn-ea"/>
              <a:cs typeface="+mn-cs"/>
            </a:rPr>
            <a:t>適正管理</a:t>
          </a:r>
          <a:r>
            <a:rPr lang="ja-JP" altLang="en-US" sz="1300" b="0" i="0" baseline="0">
              <a:solidFill>
                <a:schemeClr val="dk1"/>
              </a:solidFill>
              <a:effectLst/>
              <a:latin typeface="+mn-lt"/>
              <a:ea typeface="+mn-ea"/>
              <a:cs typeface="+mn-cs"/>
            </a:rPr>
            <a:t>を図るほか</a:t>
          </a:r>
          <a:r>
            <a:rPr lang="ja-JP" altLang="ja-JP" sz="1300" b="0" i="0" baseline="0">
              <a:solidFill>
                <a:schemeClr val="dk1"/>
              </a:solidFill>
              <a:effectLst/>
              <a:latin typeface="+mn-lt"/>
              <a:ea typeface="+mn-ea"/>
              <a:cs typeface="+mn-cs"/>
            </a:rPr>
            <a:t>、指定管理制度や民間委託</a:t>
          </a:r>
          <a:r>
            <a:rPr lang="ja-JP" altLang="en-US" sz="1300" b="0" i="0" baseline="0">
              <a:solidFill>
                <a:schemeClr val="dk1"/>
              </a:solidFill>
              <a:effectLst/>
              <a:latin typeface="+mn-lt"/>
              <a:ea typeface="+mn-ea"/>
              <a:cs typeface="+mn-cs"/>
            </a:rPr>
            <a:t>等の</a:t>
          </a:r>
          <a:r>
            <a:rPr lang="ja-JP" altLang="ja-JP" sz="1300" b="0" i="0" baseline="0">
              <a:solidFill>
                <a:schemeClr val="dk1"/>
              </a:solidFill>
              <a:effectLst/>
              <a:latin typeface="+mn-lt"/>
              <a:ea typeface="+mn-ea"/>
              <a:cs typeface="+mn-cs"/>
            </a:rPr>
            <a:t>推進に取り組み、経費の節減に努める。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80463</xdr:rowOff>
    </xdr:from>
    <xdr:to>
      <xdr:col>7</xdr:col>
      <xdr:colOff>152400</xdr:colOff>
      <xdr:row>82</xdr:row>
      <xdr:rowOff>88610</xdr:rowOff>
    </xdr:to>
    <xdr:cxnSp macro="">
      <xdr:nvCxnSpPr>
        <xdr:cNvPr id="193" name="直線コネクタ 192"/>
        <xdr:cNvCxnSpPr/>
      </xdr:nvCxnSpPr>
      <xdr:spPr>
        <a:xfrm flipV="1">
          <a:off x="4114800" y="14139363"/>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87674</xdr:rowOff>
    </xdr:from>
    <xdr:to>
      <xdr:col>6</xdr:col>
      <xdr:colOff>0</xdr:colOff>
      <xdr:row>82</xdr:row>
      <xdr:rowOff>88610</xdr:rowOff>
    </xdr:to>
    <xdr:cxnSp macro="">
      <xdr:nvCxnSpPr>
        <xdr:cNvPr id="196" name="直線コネクタ 195"/>
        <xdr:cNvCxnSpPr/>
      </xdr:nvCxnSpPr>
      <xdr:spPr>
        <a:xfrm>
          <a:off x="3225800" y="1414657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30727</xdr:rowOff>
    </xdr:from>
    <xdr:to>
      <xdr:col>4</xdr:col>
      <xdr:colOff>482600</xdr:colOff>
      <xdr:row>82</xdr:row>
      <xdr:rowOff>87674</xdr:rowOff>
    </xdr:to>
    <xdr:cxnSp macro="">
      <xdr:nvCxnSpPr>
        <xdr:cNvPr id="199" name="直線コネクタ 198"/>
        <xdr:cNvCxnSpPr/>
      </xdr:nvCxnSpPr>
      <xdr:spPr>
        <a:xfrm>
          <a:off x="2336800" y="1408962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15163</xdr:rowOff>
    </xdr:from>
    <xdr:to>
      <xdr:col>3</xdr:col>
      <xdr:colOff>279400</xdr:colOff>
      <xdr:row>82</xdr:row>
      <xdr:rowOff>30727</xdr:rowOff>
    </xdr:to>
    <xdr:cxnSp macro="">
      <xdr:nvCxnSpPr>
        <xdr:cNvPr id="202" name="直線コネクタ 201"/>
        <xdr:cNvCxnSpPr/>
      </xdr:nvCxnSpPr>
      <xdr:spPr>
        <a:xfrm>
          <a:off x="1447800" y="14074063"/>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29663</xdr:rowOff>
    </xdr:from>
    <xdr:to>
      <xdr:col>7</xdr:col>
      <xdr:colOff>203200</xdr:colOff>
      <xdr:row>82</xdr:row>
      <xdr:rowOff>131263</xdr:rowOff>
    </xdr:to>
    <xdr:sp macro="" textlink="">
      <xdr:nvSpPr>
        <xdr:cNvPr id="212" name="円/楕円 211"/>
        <xdr:cNvSpPr/>
      </xdr:nvSpPr>
      <xdr:spPr>
        <a:xfrm>
          <a:off x="49022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46190</xdr:rowOff>
    </xdr:from>
    <xdr:ext cx="762000" cy="259045"/>
    <xdr:sp macro="" textlink="">
      <xdr:nvSpPr>
        <xdr:cNvPr id="213" name="人件費・物件費等の状況該当値テキスト"/>
        <xdr:cNvSpPr txBox="1"/>
      </xdr:nvSpPr>
      <xdr:spPr>
        <a:xfrm>
          <a:off x="5041900" y="139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37810</xdr:rowOff>
    </xdr:from>
    <xdr:to>
      <xdr:col>6</xdr:col>
      <xdr:colOff>50800</xdr:colOff>
      <xdr:row>82</xdr:row>
      <xdr:rowOff>139410</xdr:rowOff>
    </xdr:to>
    <xdr:sp macro="" textlink="">
      <xdr:nvSpPr>
        <xdr:cNvPr id="214" name="円/楕円 213"/>
        <xdr:cNvSpPr/>
      </xdr:nvSpPr>
      <xdr:spPr>
        <a:xfrm>
          <a:off x="4064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124187</xdr:rowOff>
    </xdr:from>
    <xdr:ext cx="736600" cy="259045"/>
    <xdr:sp macro="" textlink="">
      <xdr:nvSpPr>
        <xdr:cNvPr id="215" name="テキスト ボックス 214"/>
        <xdr:cNvSpPr txBox="1"/>
      </xdr:nvSpPr>
      <xdr:spPr>
        <a:xfrm>
          <a:off x="3733800" y="1418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36874</xdr:rowOff>
    </xdr:from>
    <xdr:to>
      <xdr:col>4</xdr:col>
      <xdr:colOff>533400</xdr:colOff>
      <xdr:row>82</xdr:row>
      <xdr:rowOff>138474</xdr:rowOff>
    </xdr:to>
    <xdr:sp macro="" textlink="">
      <xdr:nvSpPr>
        <xdr:cNvPr id="216" name="円/楕円 215"/>
        <xdr:cNvSpPr/>
      </xdr:nvSpPr>
      <xdr:spPr>
        <a:xfrm>
          <a:off x="3175000" y="14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148651</xdr:rowOff>
    </xdr:from>
    <xdr:ext cx="762000" cy="259045"/>
    <xdr:sp macro="" textlink="">
      <xdr:nvSpPr>
        <xdr:cNvPr id="217" name="テキスト ボックス 216"/>
        <xdr:cNvSpPr txBox="1"/>
      </xdr:nvSpPr>
      <xdr:spPr>
        <a:xfrm>
          <a:off x="2844800" y="138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151377</xdr:rowOff>
    </xdr:from>
    <xdr:to>
      <xdr:col>3</xdr:col>
      <xdr:colOff>330200</xdr:colOff>
      <xdr:row>82</xdr:row>
      <xdr:rowOff>81527</xdr:rowOff>
    </xdr:to>
    <xdr:sp macro="" textlink="">
      <xdr:nvSpPr>
        <xdr:cNvPr id="218" name="円/楕円 217"/>
        <xdr:cNvSpPr/>
      </xdr:nvSpPr>
      <xdr:spPr>
        <a:xfrm>
          <a:off x="2286000" y="140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91704</xdr:rowOff>
    </xdr:from>
    <xdr:ext cx="762000" cy="259045"/>
    <xdr:sp macro="" textlink="">
      <xdr:nvSpPr>
        <xdr:cNvPr id="219" name="テキスト ボックス 218"/>
        <xdr:cNvSpPr txBox="1"/>
      </xdr:nvSpPr>
      <xdr:spPr>
        <a:xfrm>
          <a:off x="1955800" y="1380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135813</xdr:rowOff>
    </xdr:from>
    <xdr:to>
      <xdr:col>2</xdr:col>
      <xdr:colOff>127000</xdr:colOff>
      <xdr:row>82</xdr:row>
      <xdr:rowOff>65963</xdr:rowOff>
    </xdr:to>
    <xdr:sp macro="" textlink="">
      <xdr:nvSpPr>
        <xdr:cNvPr id="220" name="円/楕円 219"/>
        <xdr:cNvSpPr/>
      </xdr:nvSpPr>
      <xdr:spPr>
        <a:xfrm>
          <a:off x="1397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76140</xdr:rowOff>
    </xdr:from>
    <xdr:ext cx="762000" cy="259045"/>
    <xdr:sp macro="" textlink="">
      <xdr:nvSpPr>
        <xdr:cNvPr id="221" name="テキスト ボックス 220"/>
        <xdr:cNvSpPr txBox="1"/>
      </xdr:nvSpPr>
      <xdr:spPr>
        <a:xfrm>
          <a:off x="1066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ラスパイレス指数は類似団体内平均値に比べ低い水準を維持しており、今後も給与の適正化に努めるとともに、各種手当の見直しを行い引き続き縮減に努めていく。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9737</xdr:rowOff>
    </xdr:from>
    <xdr:to>
      <xdr:col>24</xdr:col>
      <xdr:colOff>558800</xdr:colOff>
      <xdr:row>84</xdr:row>
      <xdr:rowOff>82550</xdr:rowOff>
    </xdr:to>
    <xdr:cxnSp macro="">
      <xdr:nvCxnSpPr>
        <xdr:cNvPr id="255" name="直線コネクタ 254"/>
        <xdr:cNvCxnSpPr/>
      </xdr:nvCxnSpPr>
      <xdr:spPr>
        <a:xfrm flipV="1">
          <a:off x="16179800" y="13897187"/>
          <a:ext cx="8382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82550</xdr:rowOff>
    </xdr:to>
    <xdr:cxnSp macro="">
      <xdr:nvCxnSpPr>
        <xdr:cNvPr id="258" name="直線コネクタ 257"/>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157057</xdr:rowOff>
    </xdr:from>
    <xdr:to>
      <xdr:col>22</xdr:col>
      <xdr:colOff>203200</xdr:colOff>
      <xdr:row>84</xdr:row>
      <xdr:rowOff>82550</xdr:rowOff>
    </xdr:to>
    <xdr:cxnSp macro="">
      <xdr:nvCxnSpPr>
        <xdr:cNvPr id="261" name="直線コネクタ 260"/>
        <xdr:cNvCxnSpPr/>
      </xdr:nvCxnSpPr>
      <xdr:spPr>
        <a:xfrm>
          <a:off x="14401800" y="1387305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81</xdr:row>
      <xdr:rowOff>90170</xdr:rowOff>
    </xdr:to>
    <xdr:cxnSp macro="">
      <xdr:nvCxnSpPr>
        <xdr:cNvPr id="264" name="直線コネクタ 263"/>
        <xdr:cNvCxnSpPr/>
      </xdr:nvCxnSpPr>
      <xdr:spPr>
        <a:xfrm flipV="1">
          <a:off x="13512800" y="1387305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130387</xdr:rowOff>
    </xdr:from>
    <xdr:to>
      <xdr:col>24</xdr:col>
      <xdr:colOff>609600</xdr:colOff>
      <xdr:row>81</xdr:row>
      <xdr:rowOff>60537</xdr:rowOff>
    </xdr:to>
    <xdr:sp macro="" textlink="">
      <xdr:nvSpPr>
        <xdr:cNvPr id="274" name="円/楕円 273"/>
        <xdr:cNvSpPr/>
      </xdr:nvSpPr>
      <xdr:spPr>
        <a:xfrm>
          <a:off x="169672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51664</xdr:rowOff>
    </xdr:from>
    <xdr:ext cx="762000" cy="259045"/>
    <xdr:sp macro="" textlink="">
      <xdr:nvSpPr>
        <xdr:cNvPr id="275" name="給与水準   （国との比較）該当値テキスト"/>
        <xdr:cNvSpPr txBox="1"/>
      </xdr:nvSpPr>
      <xdr:spPr>
        <a:xfrm>
          <a:off x="17106900" y="1376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6" name="円/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8" name="円/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106257</xdr:rowOff>
    </xdr:from>
    <xdr:to>
      <xdr:col>21</xdr:col>
      <xdr:colOff>50800</xdr:colOff>
      <xdr:row>81</xdr:row>
      <xdr:rowOff>36407</xdr:rowOff>
    </xdr:to>
    <xdr:sp macro="" textlink="">
      <xdr:nvSpPr>
        <xdr:cNvPr id="280" name="円/楕円 279"/>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46584</xdr:rowOff>
    </xdr:from>
    <xdr:ext cx="762000" cy="259045"/>
    <xdr:sp macro="" textlink="">
      <xdr:nvSpPr>
        <xdr:cNvPr id="281" name="テキスト ボックス 280"/>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39370</xdr:rowOff>
    </xdr:from>
    <xdr:to>
      <xdr:col>19</xdr:col>
      <xdr:colOff>533400</xdr:colOff>
      <xdr:row>81</xdr:row>
      <xdr:rowOff>140970</xdr:rowOff>
    </xdr:to>
    <xdr:sp macro="" textlink="">
      <xdr:nvSpPr>
        <xdr:cNvPr id="282" name="円/楕円 281"/>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151147</xdr:rowOff>
    </xdr:from>
    <xdr:ext cx="762000" cy="259045"/>
    <xdr:sp macro="" textlink="">
      <xdr:nvSpPr>
        <xdr:cNvPr id="283" name="テキスト ボックス 282"/>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離島という地理的条件等により類似団体内平均値を</a:t>
          </a:r>
          <a:r>
            <a:rPr kumimoji="1" lang="en-US" altLang="ja-JP" sz="1300">
              <a:latin typeface="ＭＳ Ｐゴシック"/>
            </a:rPr>
            <a:t>1.63</a:t>
          </a:r>
          <a:r>
            <a:rPr kumimoji="1" lang="ja-JP" altLang="en-US" sz="1300">
              <a:latin typeface="ＭＳ Ｐゴシック"/>
            </a:rPr>
            <a:t>人上回る水準となっているが、今後も行政サービスの質をを維持しながら、民営化等の検討により、適切な定員管理に努める。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15494</xdr:rowOff>
    </xdr:from>
    <xdr:to>
      <xdr:col>24</xdr:col>
      <xdr:colOff>558800</xdr:colOff>
      <xdr:row>62</xdr:row>
      <xdr:rowOff>28042</xdr:rowOff>
    </xdr:to>
    <xdr:cxnSp macro="">
      <xdr:nvCxnSpPr>
        <xdr:cNvPr id="315" name="直線コネクタ 314"/>
        <xdr:cNvCxnSpPr/>
      </xdr:nvCxnSpPr>
      <xdr:spPr>
        <a:xfrm flipV="1">
          <a:off x="16179800" y="10645394"/>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28042</xdr:rowOff>
    </xdr:from>
    <xdr:to>
      <xdr:col>23</xdr:col>
      <xdr:colOff>406400</xdr:colOff>
      <xdr:row>62</xdr:row>
      <xdr:rowOff>28524</xdr:rowOff>
    </xdr:to>
    <xdr:cxnSp macro="">
      <xdr:nvCxnSpPr>
        <xdr:cNvPr id="318" name="直線コネクタ 317"/>
        <xdr:cNvCxnSpPr/>
      </xdr:nvCxnSpPr>
      <xdr:spPr>
        <a:xfrm flipV="1">
          <a:off x="15290800" y="1065794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24664</xdr:rowOff>
    </xdr:from>
    <xdr:to>
      <xdr:col>22</xdr:col>
      <xdr:colOff>203200</xdr:colOff>
      <xdr:row>62</xdr:row>
      <xdr:rowOff>28524</xdr:rowOff>
    </xdr:to>
    <xdr:cxnSp macro="">
      <xdr:nvCxnSpPr>
        <xdr:cNvPr id="321" name="直線コネクタ 320"/>
        <xdr:cNvCxnSpPr/>
      </xdr:nvCxnSpPr>
      <xdr:spPr>
        <a:xfrm>
          <a:off x="14401800" y="1065456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150266</xdr:rowOff>
    </xdr:from>
    <xdr:to>
      <xdr:col>21</xdr:col>
      <xdr:colOff>0</xdr:colOff>
      <xdr:row>62</xdr:row>
      <xdr:rowOff>24664</xdr:rowOff>
    </xdr:to>
    <xdr:cxnSp macro="">
      <xdr:nvCxnSpPr>
        <xdr:cNvPr id="324" name="直線コネクタ 323"/>
        <xdr:cNvCxnSpPr/>
      </xdr:nvCxnSpPr>
      <xdr:spPr>
        <a:xfrm>
          <a:off x="13512800" y="10608716"/>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136144</xdr:rowOff>
    </xdr:from>
    <xdr:to>
      <xdr:col>24</xdr:col>
      <xdr:colOff>609600</xdr:colOff>
      <xdr:row>62</xdr:row>
      <xdr:rowOff>66294</xdr:rowOff>
    </xdr:to>
    <xdr:sp macro="" textlink="">
      <xdr:nvSpPr>
        <xdr:cNvPr id="334" name="円/楕円 333"/>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108221</xdr:rowOff>
    </xdr:from>
    <xdr:ext cx="762000" cy="259045"/>
    <xdr:sp macro="" textlink="">
      <xdr:nvSpPr>
        <xdr:cNvPr id="335" name="定員管理の状況該当値テキスト"/>
        <xdr:cNvSpPr txBox="1"/>
      </xdr:nvSpPr>
      <xdr:spPr>
        <a:xfrm>
          <a:off x="17106900" y="105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148692</xdr:rowOff>
    </xdr:from>
    <xdr:to>
      <xdr:col>23</xdr:col>
      <xdr:colOff>457200</xdr:colOff>
      <xdr:row>62</xdr:row>
      <xdr:rowOff>78842</xdr:rowOff>
    </xdr:to>
    <xdr:sp macro="" textlink="">
      <xdr:nvSpPr>
        <xdr:cNvPr id="336" name="円/楕円 335"/>
        <xdr:cNvSpPr/>
      </xdr:nvSpPr>
      <xdr:spPr>
        <a:xfrm>
          <a:off x="16129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63619</xdr:rowOff>
    </xdr:from>
    <xdr:ext cx="736600" cy="259045"/>
    <xdr:sp macro="" textlink="">
      <xdr:nvSpPr>
        <xdr:cNvPr id="337" name="テキスト ボックス 336"/>
        <xdr:cNvSpPr txBox="1"/>
      </xdr:nvSpPr>
      <xdr:spPr>
        <a:xfrm>
          <a:off x="15798800" y="10693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149174</xdr:rowOff>
    </xdr:from>
    <xdr:to>
      <xdr:col>22</xdr:col>
      <xdr:colOff>254000</xdr:colOff>
      <xdr:row>62</xdr:row>
      <xdr:rowOff>79324</xdr:rowOff>
    </xdr:to>
    <xdr:sp macro="" textlink="">
      <xdr:nvSpPr>
        <xdr:cNvPr id="338" name="円/楕円 337"/>
        <xdr:cNvSpPr/>
      </xdr:nvSpPr>
      <xdr:spPr>
        <a:xfrm>
          <a:off x="15240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64101</xdr:rowOff>
    </xdr:from>
    <xdr:ext cx="762000" cy="259045"/>
    <xdr:sp macro="" textlink="">
      <xdr:nvSpPr>
        <xdr:cNvPr id="339" name="テキスト ボックス 338"/>
        <xdr:cNvSpPr txBox="1"/>
      </xdr:nvSpPr>
      <xdr:spPr>
        <a:xfrm>
          <a:off x="14909800" y="1069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145314</xdr:rowOff>
    </xdr:from>
    <xdr:to>
      <xdr:col>21</xdr:col>
      <xdr:colOff>50800</xdr:colOff>
      <xdr:row>62</xdr:row>
      <xdr:rowOff>75464</xdr:rowOff>
    </xdr:to>
    <xdr:sp macro="" textlink="">
      <xdr:nvSpPr>
        <xdr:cNvPr id="340" name="円/楕円 339"/>
        <xdr:cNvSpPr/>
      </xdr:nvSpPr>
      <xdr:spPr>
        <a:xfrm>
          <a:off x="14351000" y="106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60241</xdr:rowOff>
    </xdr:from>
    <xdr:ext cx="762000" cy="259045"/>
    <xdr:sp macro="" textlink="">
      <xdr:nvSpPr>
        <xdr:cNvPr id="341" name="テキスト ボックス 340"/>
        <xdr:cNvSpPr txBox="1"/>
      </xdr:nvSpPr>
      <xdr:spPr>
        <a:xfrm>
          <a:off x="14020800" y="106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99466</xdr:rowOff>
    </xdr:from>
    <xdr:to>
      <xdr:col>19</xdr:col>
      <xdr:colOff>533400</xdr:colOff>
      <xdr:row>62</xdr:row>
      <xdr:rowOff>29616</xdr:rowOff>
    </xdr:to>
    <xdr:sp macro="" textlink="">
      <xdr:nvSpPr>
        <xdr:cNvPr id="342" name="円/楕円 341"/>
        <xdr:cNvSpPr/>
      </xdr:nvSpPr>
      <xdr:spPr>
        <a:xfrm>
          <a:off x="134620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14393</xdr:rowOff>
    </xdr:from>
    <xdr:ext cx="762000" cy="259045"/>
    <xdr:sp macro="" textlink="">
      <xdr:nvSpPr>
        <xdr:cNvPr id="343" name="テキスト ボックス 342"/>
        <xdr:cNvSpPr txBox="1"/>
      </xdr:nvSpPr>
      <xdr:spPr>
        <a:xfrm>
          <a:off x="13131800" y="1064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元利償還金の減少により</a:t>
          </a:r>
          <a:r>
            <a:rPr kumimoji="1" lang="en-US" altLang="ja-JP" sz="1300">
              <a:latin typeface="ＭＳ Ｐゴシック"/>
            </a:rPr>
            <a:t>0.3</a:t>
          </a:r>
          <a:r>
            <a:rPr kumimoji="1" lang="ja-JP" altLang="en-US" sz="1300">
              <a:latin typeface="ＭＳ Ｐゴシック"/>
            </a:rPr>
            <a:t>％の改善が見られたが、今後は簡易水道事業、公共下水道事業の公営企業債への元利償還金に対する繰出金の増加のほか、大型事業の実施による地方債発行額の増額が予想されるため、引き続き、地方債の新規発行の抑制や適正化に努め、数値の上昇を抑え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61595</xdr:rowOff>
    </xdr:from>
    <xdr:to>
      <xdr:col>24</xdr:col>
      <xdr:colOff>558800</xdr:colOff>
      <xdr:row>42</xdr:row>
      <xdr:rowOff>79693</xdr:rowOff>
    </xdr:to>
    <xdr:cxnSp macro="">
      <xdr:nvCxnSpPr>
        <xdr:cNvPr id="373" name="直線コネクタ 372"/>
        <xdr:cNvCxnSpPr/>
      </xdr:nvCxnSpPr>
      <xdr:spPr>
        <a:xfrm flipV="1">
          <a:off x="16179800" y="726249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79693</xdr:rowOff>
    </xdr:from>
    <xdr:to>
      <xdr:col>23</xdr:col>
      <xdr:colOff>406400</xdr:colOff>
      <xdr:row>42</xdr:row>
      <xdr:rowOff>103822</xdr:rowOff>
    </xdr:to>
    <xdr:cxnSp macro="">
      <xdr:nvCxnSpPr>
        <xdr:cNvPr id="376" name="直線コネクタ 375"/>
        <xdr:cNvCxnSpPr/>
      </xdr:nvCxnSpPr>
      <xdr:spPr>
        <a:xfrm flipV="1">
          <a:off x="15290800" y="72805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103822</xdr:rowOff>
    </xdr:from>
    <xdr:to>
      <xdr:col>22</xdr:col>
      <xdr:colOff>203200</xdr:colOff>
      <xdr:row>42</xdr:row>
      <xdr:rowOff>133985</xdr:rowOff>
    </xdr:to>
    <xdr:cxnSp macro="">
      <xdr:nvCxnSpPr>
        <xdr:cNvPr id="379" name="直線コネクタ 378"/>
        <xdr:cNvCxnSpPr/>
      </xdr:nvCxnSpPr>
      <xdr:spPr>
        <a:xfrm flipV="1">
          <a:off x="14401800" y="73047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133985</xdr:rowOff>
    </xdr:from>
    <xdr:to>
      <xdr:col>21</xdr:col>
      <xdr:colOff>0</xdr:colOff>
      <xdr:row>43</xdr:row>
      <xdr:rowOff>46990</xdr:rowOff>
    </xdr:to>
    <xdr:cxnSp macro="">
      <xdr:nvCxnSpPr>
        <xdr:cNvPr id="382" name="直線コネクタ 381"/>
        <xdr:cNvCxnSpPr/>
      </xdr:nvCxnSpPr>
      <xdr:spPr>
        <a:xfrm flipV="1">
          <a:off x="13512800" y="73348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10795</xdr:rowOff>
    </xdr:from>
    <xdr:to>
      <xdr:col>24</xdr:col>
      <xdr:colOff>609600</xdr:colOff>
      <xdr:row>42</xdr:row>
      <xdr:rowOff>112395</xdr:rowOff>
    </xdr:to>
    <xdr:sp macro="" textlink="">
      <xdr:nvSpPr>
        <xdr:cNvPr id="392" name="円/楕円 391"/>
        <xdr:cNvSpPr/>
      </xdr:nvSpPr>
      <xdr:spPr>
        <a:xfrm>
          <a:off x="169672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154322</xdr:rowOff>
    </xdr:from>
    <xdr:ext cx="762000" cy="259045"/>
    <xdr:sp macro="" textlink="">
      <xdr:nvSpPr>
        <xdr:cNvPr id="393" name="公債費負担の状況該当値テキスト"/>
        <xdr:cNvSpPr txBox="1"/>
      </xdr:nvSpPr>
      <xdr:spPr>
        <a:xfrm>
          <a:off x="17106900" y="718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28893</xdr:rowOff>
    </xdr:from>
    <xdr:to>
      <xdr:col>23</xdr:col>
      <xdr:colOff>457200</xdr:colOff>
      <xdr:row>42</xdr:row>
      <xdr:rowOff>130493</xdr:rowOff>
    </xdr:to>
    <xdr:sp macro="" textlink="">
      <xdr:nvSpPr>
        <xdr:cNvPr id="394" name="円/楕円 393"/>
        <xdr:cNvSpPr/>
      </xdr:nvSpPr>
      <xdr:spPr>
        <a:xfrm>
          <a:off x="16129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115270</xdr:rowOff>
    </xdr:from>
    <xdr:ext cx="736600" cy="259045"/>
    <xdr:sp macro="" textlink="">
      <xdr:nvSpPr>
        <xdr:cNvPr id="395" name="テキスト ボックス 394"/>
        <xdr:cNvSpPr txBox="1"/>
      </xdr:nvSpPr>
      <xdr:spPr>
        <a:xfrm>
          <a:off x="15798800" y="731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53022</xdr:rowOff>
    </xdr:from>
    <xdr:to>
      <xdr:col>22</xdr:col>
      <xdr:colOff>254000</xdr:colOff>
      <xdr:row>42</xdr:row>
      <xdr:rowOff>154622</xdr:rowOff>
    </xdr:to>
    <xdr:sp macro="" textlink="">
      <xdr:nvSpPr>
        <xdr:cNvPr id="396" name="円/楕円 395"/>
        <xdr:cNvSpPr/>
      </xdr:nvSpPr>
      <xdr:spPr>
        <a:xfrm>
          <a:off x="15240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139399</xdr:rowOff>
    </xdr:from>
    <xdr:ext cx="762000" cy="259045"/>
    <xdr:sp macro="" textlink="">
      <xdr:nvSpPr>
        <xdr:cNvPr id="397" name="テキスト ボックス 396"/>
        <xdr:cNvSpPr txBox="1"/>
      </xdr:nvSpPr>
      <xdr:spPr>
        <a:xfrm>
          <a:off x="14909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83185</xdr:rowOff>
    </xdr:from>
    <xdr:to>
      <xdr:col>21</xdr:col>
      <xdr:colOff>50800</xdr:colOff>
      <xdr:row>43</xdr:row>
      <xdr:rowOff>13335</xdr:rowOff>
    </xdr:to>
    <xdr:sp macro="" textlink="">
      <xdr:nvSpPr>
        <xdr:cNvPr id="398" name="円/楕円 397"/>
        <xdr:cNvSpPr/>
      </xdr:nvSpPr>
      <xdr:spPr>
        <a:xfrm>
          <a:off x="14351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169562</xdr:rowOff>
    </xdr:from>
    <xdr:ext cx="762000" cy="259045"/>
    <xdr:sp macro="" textlink="">
      <xdr:nvSpPr>
        <xdr:cNvPr id="399" name="テキスト ボックス 398"/>
        <xdr:cNvSpPr txBox="1"/>
      </xdr:nvSpPr>
      <xdr:spPr>
        <a:xfrm>
          <a:off x="14020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0" name="円/楕円 399"/>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1" name="テキスト ボックス 40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近年続いた大型事業により、地方債現在高が</a:t>
          </a:r>
          <a:r>
            <a:rPr kumimoji="1" lang="en-US" altLang="ja-JP" sz="1300">
              <a:latin typeface="ＭＳ Ｐゴシック"/>
            </a:rPr>
            <a:t>9</a:t>
          </a:r>
          <a:r>
            <a:rPr kumimoji="1" lang="ja-JP" altLang="en-US" sz="1300">
              <a:latin typeface="ＭＳ Ｐゴシック"/>
            </a:rPr>
            <a:t>年ぶりに前年高を上回ったこと等により</a:t>
          </a:r>
          <a:r>
            <a:rPr kumimoji="1" lang="en-US" altLang="ja-JP" sz="1300">
              <a:latin typeface="ＭＳ Ｐゴシック"/>
            </a:rPr>
            <a:t>2</a:t>
          </a:r>
          <a:r>
            <a:rPr kumimoji="1" lang="ja-JP" altLang="en-US" sz="1300">
              <a:latin typeface="ＭＳ Ｐゴシック"/>
            </a:rPr>
            <a:t>ポイント上昇しているが、過去平均からは改善傾向にはある。しかし、類似団体内平均値よりも</a:t>
          </a:r>
          <a:r>
            <a:rPr kumimoji="1" lang="en-US" altLang="ja-JP" sz="1300">
              <a:latin typeface="ＭＳ Ｐゴシック"/>
            </a:rPr>
            <a:t>52</a:t>
          </a:r>
          <a:r>
            <a:rPr kumimoji="1" lang="ja-JP" altLang="en-US" sz="1300">
              <a:latin typeface="ＭＳ Ｐゴシック"/>
            </a:rPr>
            <a:t>ポイント高い水準にあるほか、今後も簡易水道再編事業や公共下水道事業の地方債償還額の増加や公共施設の老朽化による財政負担が懸念されるため、適切な地方債の発行や事業計画の見直しに努める。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10202</xdr:rowOff>
    </xdr:from>
    <xdr:to>
      <xdr:col>24</xdr:col>
      <xdr:colOff>558800</xdr:colOff>
      <xdr:row>17</xdr:row>
      <xdr:rowOff>26289</xdr:rowOff>
    </xdr:to>
    <xdr:cxnSp macro="">
      <xdr:nvCxnSpPr>
        <xdr:cNvPr id="435" name="直線コネクタ 434"/>
        <xdr:cNvCxnSpPr/>
      </xdr:nvCxnSpPr>
      <xdr:spPr>
        <a:xfrm>
          <a:off x="16179800" y="292485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10202</xdr:rowOff>
    </xdr:from>
    <xdr:to>
      <xdr:col>23</xdr:col>
      <xdr:colOff>406400</xdr:colOff>
      <xdr:row>17</xdr:row>
      <xdr:rowOff>130852</xdr:rowOff>
    </xdr:to>
    <xdr:cxnSp macro="">
      <xdr:nvCxnSpPr>
        <xdr:cNvPr id="438" name="直線コネクタ 437"/>
        <xdr:cNvCxnSpPr/>
      </xdr:nvCxnSpPr>
      <xdr:spPr>
        <a:xfrm flipV="1">
          <a:off x="15290800" y="292485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130852</xdr:rowOff>
    </xdr:from>
    <xdr:to>
      <xdr:col>22</xdr:col>
      <xdr:colOff>203200</xdr:colOff>
      <xdr:row>18</xdr:row>
      <xdr:rowOff>57531</xdr:rowOff>
    </xdr:to>
    <xdr:cxnSp macro="">
      <xdr:nvCxnSpPr>
        <xdr:cNvPr id="441" name="直線コネクタ 440"/>
        <xdr:cNvCxnSpPr/>
      </xdr:nvCxnSpPr>
      <xdr:spPr>
        <a:xfrm flipV="1">
          <a:off x="14401800" y="3045502"/>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57531</xdr:rowOff>
    </xdr:from>
    <xdr:to>
      <xdr:col>21</xdr:col>
      <xdr:colOff>0</xdr:colOff>
      <xdr:row>19</xdr:row>
      <xdr:rowOff>123360</xdr:rowOff>
    </xdr:to>
    <xdr:cxnSp macro="">
      <xdr:nvCxnSpPr>
        <xdr:cNvPr id="444" name="直線コネクタ 443"/>
        <xdr:cNvCxnSpPr/>
      </xdr:nvCxnSpPr>
      <xdr:spPr>
        <a:xfrm flipV="1">
          <a:off x="13512800" y="314363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146939</xdr:rowOff>
    </xdr:from>
    <xdr:to>
      <xdr:col>24</xdr:col>
      <xdr:colOff>609600</xdr:colOff>
      <xdr:row>17</xdr:row>
      <xdr:rowOff>77089</xdr:rowOff>
    </xdr:to>
    <xdr:sp macro="" textlink="">
      <xdr:nvSpPr>
        <xdr:cNvPr id="454" name="円/楕円 453"/>
        <xdr:cNvSpPr/>
      </xdr:nvSpPr>
      <xdr:spPr>
        <a:xfrm>
          <a:off x="169672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119016</xdr:rowOff>
    </xdr:from>
    <xdr:ext cx="762000" cy="259045"/>
    <xdr:sp macro="" textlink="">
      <xdr:nvSpPr>
        <xdr:cNvPr id="455" name="将来負担の状況該当値テキスト"/>
        <xdr:cNvSpPr txBox="1"/>
      </xdr:nvSpPr>
      <xdr:spPr>
        <a:xfrm>
          <a:off x="17106900" y="28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130852</xdr:rowOff>
    </xdr:from>
    <xdr:to>
      <xdr:col>23</xdr:col>
      <xdr:colOff>457200</xdr:colOff>
      <xdr:row>17</xdr:row>
      <xdr:rowOff>61002</xdr:rowOff>
    </xdr:to>
    <xdr:sp macro="" textlink="">
      <xdr:nvSpPr>
        <xdr:cNvPr id="456" name="円/楕円 455"/>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45779</xdr:rowOff>
    </xdr:from>
    <xdr:ext cx="736600" cy="259045"/>
    <xdr:sp macro="" textlink="">
      <xdr:nvSpPr>
        <xdr:cNvPr id="457" name="テキスト ボックス 456"/>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80052</xdr:rowOff>
    </xdr:from>
    <xdr:to>
      <xdr:col>22</xdr:col>
      <xdr:colOff>254000</xdr:colOff>
      <xdr:row>18</xdr:row>
      <xdr:rowOff>10202</xdr:rowOff>
    </xdr:to>
    <xdr:sp macro="" textlink="">
      <xdr:nvSpPr>
        <xdr:cNvPr id="458" name="円/楕円 457"/>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166429</xdr:rowOff>
    </xdr:from>
    <xdr:ext cx="762000" cy="259045"/>
    <xdr:sp macro="" textlink="">
      <xdr:nvSpPr>
        <xdr:cNvPr id="459" name="テキスト ボックス 458"/>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6731</xdr:rowOff>
    </xdr:from>
    <xdr:to>
      <xdr:col>21</xdr:col>
      <xdr:colOff>50800</xdr:colOff>
      <xdr:row>18</xdr:row>
      <xdr:rowOff>108331</xdr:rowOff>
    </xdr:to>
    <xdr:sp macro="" textlink="">
      <xdr:nvSpPr>
        <xdr:cNvPr id="460" name="円/楕円 459"/>
        <xdr:cNvSpPr/>
      </xdr:nvSpPr>
      <xdr:spPr>
        <a:xfrm>
          <a:off x="14351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93108</xdr:rowOff>
    </xdr:from>
    <xdr:ext cx="762000" cy="259045"/>
    <xdr:sp macro="" textlink="">
      <xdr:nvSpPr>
        <xdr:cNvPr id="461" name="テキスト ボックス 460"/>
        <xdr:cNvSpPr txBox="1"/>
      </xdr:nvSpPr>
      <xdr:spPr>
        <a:xfrm>
          <a:off x="14020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72560</xdr:rowOff>
    </xdr:from>
    <xdr:to>
      <xdr:col>19</xdr:col>
      <xdr:colOff>533400</xdr:colOff>
      <xdr:row>20</xdr:row>
      <xdr:rowOff>2710</xdr:rowOff>
    </xdr:to>
    <xdr:sp macro="" textlink="">
      <xdr:nvSpPr>
        <xdr:cNvPr id="462" name="円/楕円 461"/>
        <xdr:cNvSpPr/>
      </xdr:nvSpPr>
      <xdr:spPr>
        <a:xfrm>
          <a:off x="13462000" y="33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158937</xdr:rowOff>
    </xdr:from>
    <xdr:ext cx="762000" cy="259045"/>
    <xdr:sp macro="" textlink="">
      <xdr:nvSpPr>
        <xdr:cNvPr id="463" name="テキスト ボックス 462"/>
        <xdr:cNvSpPr txBox="1"/>
      </xdr:nvSpPr>
      <xdr:spPr>
        <a:xfrm>
          <a:off x="13131800" y="34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11,765
11,714
104.87
8,179,180
7,932,699
233,296
4,607,502
8,158,371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70.9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ラスパイレス指数は低い水準であるが、人件費については類似団体内平均値よりも</a:t>
          </a:r>
          <a:r>
            <a:rPr kumimoji="1" lang="en-US" altLang="ja-JP" sz="1300">
              <a:latin typeface="ＭＳ Ｐゴシック"/>
            </a:rPr>
            <a:t>3.3</a:t>
          </a:r>
          <a:r>
            <a:rPr kumimoji="1" lang="ja-JP" altLang="en-US" sz="1300">
              <a:latin typeface="ＭＳ Ｐゴシック"/>
            </a:rPr>
            <a:t>ポイント上回っている。これは類似団体よりも人口当たりの職員数の多さに比例しているものである。</a:t>
          </a:r>
          <a:endParaRPr kumimoji="1" lang="en-US" altLang="ja-JP" sz="1300">
            <a:latin typeface="ＭＳ Ｐゴシック"/>
          </a:endParaRPr>
        </a:p>
        <a:p>
          <a:r>
            <a:rPr kumimoji="1" lang="ja-JP" altLang="en-US" sz="1300">
              <a:latin typeface="ＭＳ Ｐゴシック"/>
            </a:rPr>
            <a:t>今後も引き続き定員管理の見直し等を含め、人件費の抑制を図る。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12700</xdr:rowOff>
    </xdr:to>
    <xdr:cxnSp macro="">
      <xdr:nvCxnSpPr>
        <xdr:cNvPr id="63" name="直線コネクタ 62"/>
        <xdr:cNvCxnSpPr/>
      </xdr:nvCxnSpPr>
      <xdr:spPr>
        <a:xfrm flipV="1">
          <a:off x="3987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12700</xdr:rowOff>
    </xdr:to>
    <xdr:cxnSp macro="">
      <xdr:nvCxnSpPr>
        <xdr:cNvPr id="66" name="直線コネクタ 65"/>
        <xdr:cNvCxnSpPr/>
      </xdr:nvCxnSpPr>
      <xdr:spPr>
        <a:xfrm>
          <a:off x="3098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170434</xdr:rowOff>
    </xdr:to>
    <xdr:cxnSp macro="">
      <xdr:nvCxnSpPr>
        <xdr:cNvPr id="69" name="直線コネクタ 68"/>
        <xdr:cNvCxnSpPr/>
      </xdr:nvCxnSpPr>
      <xdr:spPr>
        <a:xfrm>
          <a:off x="2209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124714</xdr:rowOff>
    </xdr:to>
    <xdr:cxnSp macro="">
      <xdr:nvCxnSpPr>
        <xdr:cNvPr id="72" name="直線コネクタ 71"/>
        <xdr:cNvCxnSpPr/>
      </xdr:nvCxnSpPr>
      <xdr:spPr>
        <a:xfrm flipV="1">
          <a:off x="1320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3"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4" name="円/楕円 83"/>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5" name="テキスト ボックス 84"/>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6" name="円/楕円 85"/>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7" name="テキスト ボックス 86"/>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9" name="テキスト ボックス 88"/>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0" name="円/楕円 89"/>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1" name="テキスト ボックス 90"/>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内平均値を下回っているが、今後も指定管理者制度の導入による民間委託や、電算システムリースなどの委託料の増加が予想されるため、物件費全体について見直しを図り、更なる歳出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130810</xdr:rowOff>
    </xdr:to>
    <xdr:cxnSp macro="">
      <xdr:nvCxnSpPr>
        <xdr:cNvPr id="124" name="直線コネクタ 123"/>
        <xdr:cNvCxnSpPr/>
      </xdr:nvCxnSpPr>
      <xdr:spPr>
        <a:xfrm>
          <a:off x="15671800" y="268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115570</xdr:rowOff>
    </xdr:to>
    <xdr:cxnSp macro="">
      <xdr:nvCxnSpPr>
        <xdr:cNvPr id="127" name="直線コネクタ 126"/>
        <xdr:cNvCxnSpPr/>
      </xdr:nvCxnSpPr>
      <xdr:spPr>
        <a:xfrm>
          <a:off x="14782800" y="267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107950</xdr:rowOff>
    </xdr:to>
    <xdr:cxnSp macro="">
      <xdr:nvCxnSpPr>
        <xdr:cNvPr id="130" name="直線コネクタ 129"/>
        <xdr:cNvCxnSpPr/>
      </xdr:nvCxnSpPr>
      <xdr:spPr>
        <a:xfrm>
          <a:off x="13893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39370</xdr:rowOff>
    </xdr:to>
    <xdr:cxnSp macro="">
      <xdr:nvCxnSpPr>
        <xdr:cNvPr id="133" name="直線コネクタ 132"/>
        <xdr:cNvCxnSpPr/>
      </xdr:nvCxnSpPr>
      <xdr:spPr>
        <a:xfrm flipV="1">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3" name="円/楕円 142"/>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4"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7" name="円/楕円 146"/>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8" name="テキスト ボックス 14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49" name="円/楕円 148"/>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0" name="テキスト ボックス 149"/>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1" name="円/楕円 150"/>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2" name="テキスト ボックス 151"/>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類似団体内平均値と同水準で推移しているが、扶助費の歳出額は障害福祉費を中心に前年度比＋</a:t>
          </a:r>
          <a:r>
            <a:rPr kumimoji="1" lang="en-US" altLang="ja-JP" sz="1300">
              <a:latin typeface="ＭＳ Ｐゴシック"/>
            </a:rPr>
            <a:t>51</a:t>
          </a:r>
          <a:r>
            <a:rPr kumimoji="1" lang="ja-JP" altLang="en-US" sz="1300">
              <a:latin typeface="ＭＳ Ｐゴシック"/>
            </a:rPr>
            <a:t>百万円と上昇している。</a:t>
          </a:r>
          <a:endParaRPr kumimoji="1" lang="en-US" altLang="ja-JP" sz="1300">
            <a:latin typeface="ＭＳ Ｐゴシック"/>
          </a:endParaRPr>
        </a:p>
        <a:p>
          <a:r>
            <a:rPr kumimoji="1" lang="ja-JP" altLang="en-US" sz="1300">
              <a:latin typeface="ＭＳ Ｐゴシック"/>
            </a:rPr>
            <a:t>今後も社会保障費の自然増が予想される中で、資格審査等の適正化や各種手当の見直し、予防事業の活用等を行い歳出の削減に努める。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88900</xdr:rowOff>
    </xdr:to>
    <xdr:cxnSp macro="">
      <xdr:nvCxnSpPr>
        <xdr:cNvPr id="185" name="直線コネクタ 184"/>
        <xdr:cNvCxnSpPr/>
      </xdr:nvCxnSpPr>
      <xdr:spPr>
        <a:xfrm>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69850</xdr:rowOff>
    </xdr:to>
    <xdr:cxnSp macro="">
      <xdr:nvCxnSpPr>
        <xdr:cNvPr id="188" name="直線コネクタ 187"/>
        <xdr:cNvCxnSpPr/>
      </xdr:nvCxnSpPr>
      <xdr:spPr>
        <a:xfrm>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1" name="直線コネクタ 190"/>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4" name="直線コネクタ 193"/>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4" name="円/楕円 203"/>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5"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6" name="円/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7" name="テキスト ボックス 20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09" name="テキスト ボックス 208"/>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2" name="円/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も低水準で推移してきたが、近年増加傾向にあるのは公営企業会計への繰出金の増加によるものである。今後も再編を迎える簡易水道事業と元利償還金のピークを迎える公共下水道事業への公債費繰出が増加する見込みであるため、独立採算の原点に立ち返った使用料の見直しも含め、健全化、適正化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50800</xdr:rowOff>
    </xdr:to>
    <xdr:cxnSp macro="">
      <xdr:nvCxnSpPr>
        <xdr:cNvPr id="246" name="直線コネクタ 245"/>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56</xdr:row>
      <xdr:rowOff>35560</xdr:rowOff>
    </xdr:to>
    <xdr:cxnSp macro="">
      <xdr:nvCxnSpPr>
        <xdr:cNvPr id="249" name="直線コネクタ 248"/>
        <xdr:cNvCxnSpPr/>
      </xdr:nvCxnSpPr>
      <xdr:spPr>
        <a:xfrm>
          <a:off x="14782800" y="9507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77470</xdr:rowOff>
    </xdr:to>
    <xdr:cxnSp macro="">
      <xdr:nvCxnSpPr>
        <xdr:cNvPr id="252" name="直線コネクタ 251"/>
        <xdr:cNvCxnSpPr/>
      </xdr:nvCxnSpPr>
      <xdr:spPr>
        <a:xfrm>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55</xdr:row>
      <xdr:rowOff>69850</xdr:rowOff>
    </xdr:to>
    <xdr:cxnSp macro="">
      <xdr:nvCxnSpPr>
        <xdr:cNvPr id="255" name="直線コネクタ 254"/>
        <xdr:cNvCxnSpPr/>
      </xdr:nvCxnSpPr>
      <xdr:spPr>
        <a:xfrm>
          <a:off x="13004800" y="9339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5" name="円/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7" name="円/楕円 266"/>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8" name="テキスト ボックス 267"/>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69" name="円/楕円 268"/>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0" name="テキスト ボックス 269"/>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1" name="円/楕円 270"/>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2" name="テキスト ボックス 271"/>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3" name="円/楕円 272"/>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4" name="テキスト ボックス 273"/>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類似団体内平均値を推移してきたが、今年度は昨年比</a:t>
          </a:r>
          <a:r>
            <a:rPr kumimoji="1" lang="en-US" altLang="ja-JP" sz="1300">
              <a:latin typeface="ＭＳ Ｐゴシック"/>
            </a:rPr>
            <a:t>0.7</a:t>
          </a:r>
          <a:r>
            <a:rPr kumimoji="1" lang="ja-JP" altLang="en-US" sz="1300">
              <a:latin typeface="ＭＳ Ｐゴシック"/>
            </a:rPr>
            <a:t>ポイント上回った。これは一部事務組合に対する負担金の増加によるものであり、今後は負担金補助金等については、負担金および補助金等評価委員会を開催し、補助金の見直しや廃止を進めて補助費全体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37</xdr:row>
      <xdr:rowOff>56134</xdr:rowOff>
    </xdr:to>
    <xdr:cxnSp macro="">
      <xdr:nvCxnSpPr>
        <xdr:cNvPr id="304" name="直線コネクタ 303"/>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42418</xdr:rowOff>
    </xdr:to>
    <xdr:cxnSp macro="">
      <xdr:nvCxnSpPr>
        <xdr:cNvPr id="307" name="直線コネクタ 306"/>
        <xdr:cNvCxnSpPr/>
      </xdr:nvCxnSpPr>
      <xdr:spPr>
        <a:xfrm>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19558</xdr:rowOff>
    </xdr:to>
    <xdr:cxnSp macro="">
      <xdr:nvCxnSpPr>
        <xdr:cNvPr id="310" name="直線コネクタ 309"/>
        <xdr:cNvCxnSpPr/>
      </xdr:nvCxnSpPr>
      <xdr:spPr>
        <a:xfrm>
          <a:off x="13893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163576</xdr:rowOff>
    </xdr:to>
    <xdr:cxnSp macro="">
      <xdr:nvCxnSpPr>
        <xdr:cNvPr id="313" name="直線コネクタ 312"/>
        <xdr:cNvCxnSpPr/>
      </xdr:nvCxnSpPr>
      <xdr:spPr>
        <a:xfrm flipV="1">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3" name="円/楕円 322"/>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4"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5" name="円/楕円 324"/>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6" name="テキスト ボックス 32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7" name="円/楕円 326"/>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8" name="テキスト ボックス 327"/>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9" name="円/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30" name="テキスト ボックス 32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1" name="円/楕円 330"/>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32" name="テキスト ボックス 331"/>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公債費に係る経常収支比率は改善されてきているものの類似団体内平均値を下回っている。しかし、平成</a:t>
          </a:r>
          <a:r>
            <a:rPr kumimoji="1" lang="en-US" altLang="ja-JP" sz="1300">
              <a:latin typeface="ＭＳ Ｐゴシック"/>
            </a:rPr>
            <a:t>25</a:t>
          </a:r>
          <a:r>
            <a:rPr kumimoji="1" lang="ja-JP" altLang="en-US" sz="1300">
              <a:latin typeface="ＭＳ Ｐゴシック"/>
            </a:rPr>
            <a:t>年度は元金償還額に対し、地方債発行額が</a:t>
          </a:r>
          <a:r>
            <a:rPr kumimoji="1" lang="en-US" altLang="ja-JP" sz="1300">
              <a:latin typeface="ＭＳ Ｐゴシック"/>
            </a:rPr>
            <a:t>9</a:t>
          </a:r>
          <a:r>
            <a:rPr kumimoji="1" lang="ja-JP" altLang="en-US" sz="1300">
              <a:latin typeface="ＭＳ Ｐゴシック"/>
            </a:rPr>
            <a:t>年ぶりに上回っており、今後は長期的視点のもと、新規事業と地方債発行のバランスをはかり、公債費の削減に努める。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65278</xdr:rowOff>
    </xdr:to>
    <xdr:cxnSp macro="">
      <xdr:nvCxnSpPr>
        <xdr:cNvPr id="362" name="直線コネクタ 361"/>
        <xdr:cNvCxnSpPr/>
      </xdr:nvCxnSpPr>
      <xdr:spPr>
        <a:xfrm flipV="1">
          <a:off x="3987800" y="135458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92711</xdr:rowOff>
    </xdr:to>
    <xdr:cxnSp macro="">
      <xdr:nvCxnSpPr>
        <xdr:cNvPr id="365" name="直線コネクタ 364"/>
        <xdr:cNvCxnSpPr/>
      </xdr:nvCxnSpPr>
      <xdr:spPr>
        <a:xfrm flipV="1">
          <a:off x="3098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79</xdr:row>
      <xdr:rowOff>97282</xdr:rowOff>
    </xdr:to>
    <xdr:cxnSp macro="">
      <xdr:nvCxnSpPr>
        <xdr:cNvPr id="368" name="直線コネクタ 367"/>
        <xdr:cNvCxnSpPr/>
      </xdr:nvCxnSpPr>
      <xdr:spPr>
        <a:xfrm flipV="1">
          <a:off x="2209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80</xdr:row>
      <xdr:rowOff>58420</xdr:rowOff>
    </xdr:to>
    <xdr:cxnSp macro="">
      <xdr:nvCxnSpPr>
        <xdr:cNvPr id="371" name="直線コネクタ 370"/>
        <xdr:cNvCxnSpPr/>
      </xdr:nvCxnSpPr>
      <xdr:spPr>
        <a:xfrm flipV="1">
          <a:off x="1320800" y="136418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1" name="円/楕円 380"/>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2"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83" name="円/楕円 382"/>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84" name="テキスト ボックス 383"/>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5" name="円/楕円 38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86" name="テキスト ボックス 38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87" name="円/楕円 386"/>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88" name="テキスト ボックス 387"/>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89" name="円/楕円 388"/>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0" name="テキスト ボックス 389"/>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類似団体内平均値よりも</a:t>
          </a:r>
          <a:r>
            <a:rPr kumimoji="1" lang="en-US" altLang="ja-JP" sz="1300">
              <a:latin typeface="ＭＳ Ｐゴシック"/>
            </a:rPr>
            <a:t>1.4</a:t>
          </a:r>
          <a:r>
            <a:rPr kumimoji="1" lang="ja-JP" altLang="en-US" sz="1300">
              <a:latin typeface="ＭＳ Ｐゴシック"/>
            </a:rPr>
            <a:t>ポイント上回るなど増加傾向にあるのは、補助費と人件費に係る経常収支比率の影響によるものである。</a:t>
          </a:r>
          <a:endParaRPr kumimoji="1" lang="en-US" altLang="ja-JP" sz="1300">
            <a:latin typeface="ＭＳ Ｐゴシック"/>
          </a:endParaRPr>
        </a:p>
        <a:p>
          <a:r>
            <a:rPr kumimoji="1" lang="ja-JP" altLang="en-US" sz="1300">
              <a:latin typeface="ＭＳ Ｐゴシック"/>
            </a:rPr>
            <a:t>今後も経常的な歳出の削減を図り、経常収支比率の抑制に努める。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77</xdr:row>
      <xdr:rowOff>96520</xdr:rowOff>
    </xdr:to>
    <xdr:cxnSp macro="">
      <xdr:nvCxnSpPr>
        <xdr:cNvPr id="423" name="直線コネクタ 422"/>
        <xdr:cNvCxnSpPr/>
      </xdr:nvCxnSpPr>
      <xdr:spPr>
        <a:xfrm>
          <a:off x="15671800" y="13286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85089</xdr:rowOff>
    </xdr:to>
    <xdr:cxnSp macro="">
      <xdr:nvCxnSpPr>
        <xdr:cNvPr id="426" name="直線コネクタ 425"/>
        <xdr:cNvCxnSpPr/>
      </xdr:nvCxnSpPr>
      <xdr:spPr>
        <a:xfrm>
          <a:off x="14782800" y="131610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76</xdr:row>
      <xdr:rowOff>130811</xdr:rowOff>
    </xdr:to>
    <xdr:cxnSp macro="">
      <xdr:nvCxnSpPr>
        <xdr:cNvPr id="429" name="直線コネクタ 428"/>
        <xdr:cNvCxnSpPr/>
      </xdr:nvCxnSpPr>
      <xdr:spPr>
        <a:xfrm>
          <a:off x="13893800" y="12943840"/>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115570</xdr:rowOff>
    </xdr:to>
    <xdr:cxnSp macro="">
      <xdr:nvCxnSpPr>
        <xdr:cNvPr id="432" name="直線コネクタ 431"/>
        <xdr:cNvCxnSpPr/>
      </xdr:nvCxnSpPr>
      <xdr:spPr>
        <a:xfrm flipV="1">
          <a:off x="13004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42" name="円/楕円 441"/>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3"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44" name="円/楕円 443"/>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45" name="テキスト ボックス 444"/>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6" name="円/楕円 445"/>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47" name="テキスト ボックス 446"/>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48" name="円/楕円 447"/>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49" name="テキスト ボックス 448"/>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0" name="円/楕円 449"/>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1" name="テキスト ボックス 450"/>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47661</xdr:rowOff>
    </xdr:from>
    <xdr:to>
      <xdr:col>4</xdr:col>
      <xdr:colOff>1117600</xdr:colOff>
      <xdr:row>17</xdr:row>
      <xdr:rowOff>57429</xdr:rowOff>
    </xdr:to>
    <xdr:cxnSp macro="">
      <xdr:nvCxnSpPr>
        <xdr:cNvPr id="50" name="直線コネクタ 49"/>
        <xdr:cNvCxnSpPr/>
      </xdr:nvCxnSpPr>
      <xdr:spPr bwMode="auto">
        <a:xfrm>
          <a:off x="5003800" y="3009936"/>
          <a:ext cx="6477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26965</xdr:rowOff>
    </xdr:from>
    <xdr:to>
      <xdr:col>4</xdr:col>
      <xdr:colOff>469900</xdr:colOff>
      <xdr:row>17</xdr:row>
      <xdr:rowOff>47661</xdr:rowOff>
    </xdr:to>
    <xdr:cxnSp macro="">
      <xdr:nvCxnSpPr>
        <xdr:cNvPr id="53" name="直線コネクタ 52"/>
        <xdr:cNvCxnSpPr/>
      </xdr:nvCxnSpPr>
      <xdr:spPr bwMode="auto">
        <a:xfrm>
          <a:off x="4305300" y="2989240"/>
          <a:ext cx="698500" cy="2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26965</xdr:rowOff>
    </xdr:from>
    <xdr:to>
      <xdr:col>3</xdr:col>
      <xdr:colOff>904875</xdr:colOff>
      <xdr:row>17</xdr:row>
      <xdr:rowOff>63099</xdr:rowOff>
    </xdr:to>
    <xdr:cxnSp macro="">
      <xdr:nvCxnSpPr>
        <xdr:cNvPr id="56" name="直線コネクタ 55"/>
        <xdr:cNvCxnSpPr/>
      </xdr:nvCxnSpPr>
      <xdr:spPr bwMode="auto">
        <a:xfrm flipV="1">
          <a:off x="3606800" y="2989240"/>
          <a:ext cx="698500" cy="3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63099</xdr:rowOff>
    </xdr:from>
    <xdr:to>
      <xdr:col>3</xdr:col>
      <xdr:colOff>206375</xdr:colOff>
      <xdr:row>17</xdr:row>
      <xdr:rowOff>81029</xdr:rowOff>
    </xdr:to>
    <xdr:cxnSp macro="">
      <xdr:nvCxnSpPr>
        <xdr:cNvPr id="59" name="直線コネクタ 58"/>
        <xdr:cNvCxnSpPr/>
      </xdr:nvCxnSpPr>
      <xdr:spPr bwMode="auto">
        <a:xfrm flipV="1">
          <a:off x="2908300" y="3025374"/>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6629</xdr:rowOff>
    </xdr:from>
    <xdr:to>
      <xdr:col>5</xdr:col>
      <xdr:colOff>34925</xdr:colOff>
      <xdr:row>17</xdr:row>
      <xdr:rowOff>108229</xdr:rowOff>
    </xdr:to>
    <xdr:sp macro="" textlink="">
      <xdr:nvSpPr>
        <xdr:cNvPr id="69" name="円/楕円 68"/>
        <xdr:cNvSpPr/>
      </xdr:nvSpPr>
      <xdr:spPr bwMode="auto">
        <a:xfrm>
          <a:off x="56007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23156</xdr:rowOff>
    </xdr:from>
    <xdr:ext cx="762000" cy="259045"/>
    <xdr:sp macro="" textlink="">
      <xdr:nvSpPr>
        <xdr:cNvPr id="70" name="人口1人当たり決算額の推移該当値テキスト130"/>
        <xdr:cNvSpPr txBox="1"/>
      </xdr:nvSpPr>
      <xdr:spPr>
        <a:xfrm>
          <a:off x="5740400" y="28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168311</xdr:rowOff>
    </xdr:from>
    <xdr:to>
      <xdr:col>4</xdr:col>
      <xdr:colOff>520700</xdr:colOff>
      <xdr:row>17</xdr:row>
      <xdr:rowOff>98461</xdr:rowOff>
    </xdr:to>
    <xdr:sp macro="" textlink="">
      <xdr:nvSpPr>
        <xdr:cNvPr id="71" name="円/楕円 70"/>
        <xdr:cNvSpPr/>
      </xdr:nvSpPr>
      <xdr:spPr bwMode="auto">
        <a:xfrm>
          <a:off x="49530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108638</xdr:rowOff>
    </xdr:from>
    <xdr:ext cx="736600" cy="259045"/>
    <xdr:sp macro="" textlink="">
      <xdr:nvSpPr>
        <xdr:cNvPr id="72" name="テキスト ボックス 71"/>
        <xdr:cNvSpPr txBox="1"/>
      </xdr:nvSpPr>
      <xdr:spPr>
        <a:xfrm>
          <a:off x="4622800" y="272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147615</xdr:rowOff>
    </xdr:from>
    <xdr:to>
      <xdr:col>3</xdr:col>
      <xdr:colOff>955675</xdr:colOff>
      <xdr:row>17</xdr:row>
      <xdr:rowOff>77765</xdr:rowOff>
    </xdr:to>
    <xdr:sp macro="" textlink="">
      <xdr:nvSpPr>
        <xdr:cNvPr id="73" name="円/楕円 72"/>
        <xdr:cNvSpPr/>
      </xdr:nvSpPr>
      <xdr:spPr bwMode="auto">
        <a:xfrm>
          <a:off x="4254500" y="293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87942</xdr:rowOff>
    </xdr:from>
    <xdr:ext cx="762000" cy="259045"/>
    <xdr:sp macro="" textlink="">
      <xdr:nvSpPr>
        <xdr:cNvPr id="74" name="テキスト ボックス 73"/>
        <xdr:cNvSpPr txBox="1"/>
      </xdr:nvSpPr>
      <xdr:spPr>
        <a:xfrm>
          <a:off x="3924300" y="27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12299</xdr:rowOff>
    </xdr:from>
    <xdr:to>
      <xdr:col>3</xdr:col>
      <xdr:colOff>257175</xdr:colOff>
      <xdr:row>17</xdr:row>
      <xdr:rowOff>113899</xdr:rowOff>
    </xdr:to>
    <xdr:sp macro="" textlink="">
      <xdr:nvSpPr>
        <xdr:cNvPr id="75" name="円/楕円 74"/>
        <xdr:cNvSpPr/>
      </xdr:nvSpPr>
      <xdr:spPr bwMode="auto">
        <a:xfrm>
          <a:off x="3556000" y="29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124076</xdr:rowOff>
    </xdr:from>
    <xdr:ext cx="762000" cy="259045"/>
    <xdr:sp macro="" textlink="">
      <xdr:nvSpPr>
        <xdr:cNvPr id="76" name="テキスト ボックス 75"/>
        <xdr:cNvSpPr txBox="1"/>
      </xdr:nvSpPr>
      <xdr:spPr>
        <a:xfrm>
          <a:off x="3225800" y="27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30229</xdr:rowOff>
    </xdr:from>
    <xdr:to>
      <xdr:col>2</xdr:col>
      <xdr:colOff>692150</xdr:colOff>
      <xdr:row>17</xdr:row>
      <xdr:rowOff>131829</xdr:rowOff>
    </xdr:to>
    <xdr:sp macro="" textlink="">
      <xdr:nvSpPr>
        <xdr:cNvPr id="77" name="円/楕円 76"/>
        <xdr:cNvSpPr/>
      </xdr:nvSpPr>
      <xdr:spPr bwMode="auto">
        <a:xfrm>
          <a:off x="2857500" y="299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142006</xdr:rowOff>
    </xdr:from>
    <xdr:ext cx="762000" cy="259045"/>
    <xdr:sp macro="" textlink="">
      <xdr:nvSpPr>
        <xdr:cNvPr id="78" name="テキスト ボックス 77"/>
        <xdr:cNvSpPr txBox="1"/>
      </xdr:nvSpPr>
      <xdr:spPr>
        <a:xfrm>
          <a:off x="2527300" y="27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273431</xdr:rowOff>
    </xdr:from>
    <xdr:to>
      <xdr:col>4</xdr:col>
      <xdr:colOff>1117600</xdr:colOff>
      <xdr:row>34</xdr:row>
      <xdr:rowOff>329070</xdr:rowOff>
    </xdr:to>
    <xdr:cxnSp macro="">
      <xdr:nvCxnSpPr>
        <xdr:cNvPr id="111" name="直線コネクタ 110"/>
        <xdr:cNvCxnSpPr/>
      </xdr:nvCxnSpPr>
      <xdr:spPr bwMode="auto">
        <a:xfrm>
          <a:off x="5003800" y="6540881"/>
          <a:ext cx="647700" cy="5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245783</xdr:rowOff>
    </xdr:from>
    <xdr:to>
      <xdr:col>4</xdr:col>
      <xdr:colOff>469900</xdr:colOff>
      <xdr:row>34</xdr:row>
      <xdr:rowOff>273431</xdr:rowOff>
    </xdr:to>
    <xdr:cxnSp macro="">
      <xdr:nvCxnSpPr>
        <xdr:cNvPr id="114" name="直線コネクタ 113"/>
        <xdr:cNvCxnSpPr/>
      </xdr:nvCxnSpPr>
      <xdr:spPr bwMode="auto">
        <a:xfrm>
          <a:off x="4305300" y="6513233"/>
          <a:ext cx="698500" cy="2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245783</xdr:rowOff>
    </xdr:from>
    <xdr:to>
      <xdr:col>3</xdr:col>
      <xdr:colOff>904875</xdr:colOff>
      <xdr:row>34</xdr:row>
      <xdr:rowOff>280213</xdr:rowOff>
    </xdr:to>
    <xdr:cxnSp macro="">
      <xdr:nvCxnSpPr>
        <xdr:cNvPr id="117" name="直線コネクタ 116"/>
        <xdr:cNvCxnSpPr/>
      </xdr:nvCxnSpPr>
      <xdr:spPr bwMode="auto">
        <a:xfrm flipV="1">
          <a:off x="3606800" y="6513233"/>
          <a:ext cx="698500" cy="3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259626</xdr:rowOff>
    </xdr:from>
    <xdr:to>
      <xdr:col>3</xdr:col>
      <xdr:colOff>206375</xdr:colOff>
      <xdr:row>34</xdr:row>
      <xdr:rowOff>280213</xdr:rowOff>
    </xdr:to>
    <xdr:cxnSp macro="">
      <xdr:nvCxnSpPr>
        <xdr:cNvPr id="120" name="直線コネクタ 119"/>
        <xdr:cNvCxnSpPr/>
      </xdr:nvCxnSpPr>
      <xdr:spPr bwMode="auto">
        <a:xfrm>
          <a:off x="2908300" y="6527076"/>
          <a:ext cx="698500" cy="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278270</xdr:rowOff>
    </xdr:from>
    <xdr:to>
      <xdr:col>5</xdr:col>
      <xdr:colOff>34925</xdr:colOff>
      <xdr:row>35</xdr:row>
      <xdr:rowOff>36970</xdr:rowOff>
    </xdr:to>
    <xdr:sp macro="" textlink="">
      <xdr:nvSpPr>
        <xdr:cNvPr id="130" name="円/楕円 129"/>
        <xdr:cNvSpPr/>
      </xdr:nvSpPr>
      <xdr:spPr bwMode="auto">
        <a:xfrm>
          <a:off x="5600700" y="654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123347</xdr:rowOff>
    </xdr:from>
    <xdr:ext cx="762000" cy="259045"/>
    <xdr:sp macro="" textlink="">
      <xdr:nvSpPr>
        <xdr:cNvPr id="131" name="人口1人当たり決算額の推移該当値テキスト445"/>
        <xdr:cNvSpPr txBox="1"/>
      </xdr:nvSpPr>
      <xdr:spPr>
        <a:xfrm>
          <a:off x="5740400" y="639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222631</xdr:rowOff>
    </xdr:from>
    <xdr:to>
      <xdr:col>4</xdr:col>
      <xdr:colOff>520700</xdr:colOff>
      <xdr:row>34</xdr:row>
      <xdr:rowOff>324231</xdr:rowOff>
    </xdr:to>
    <xdr:sp macro="" textlink="">
      <xdr:nvSpPr>
        <xdr:cNvPr id="132" name="円/楕円 131"/>
        <xdr:cNvSpPr/>
      </xdr:nvSpPr>
      <xdr:spPr bwMode="auto">
        <a:xfrm>
          <a:off x="4953000" y="64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334408</xdr:rowOff>
    </xdr:from>
    <xdr:ext cx="736600" cy="259045"/>
    <xdr:sp macro="" textlink="">
      <xdr:nvSpPr>
        <xdr:cNvPr id="133" name="テキスト ボックス 132"/>
        <xdr:cNvSpPr txBox="1"/>
      </xdr:nvSpPr>
      <xdr:spPr>
        <a:xfrm>
          <a:off x="4622800" y="625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194983</xdr:rowOff>
    </xdr:from>
    <xdr:to>
      <xdr:col>3</xdr:col>
      <xdr:colOff>955675</xdr:colOff>
      <xdr:row>34</xdr:row>
      <xdr:rowOff>296583</xdr:rowOff>
    </xdr:to>
    <xdr:sp macro="" textlink="">
      <xdr:nvSpPr>
        <xdr:cNvPr id="134" name="円/楕円 133"/>
        <xdr:cNvSpPr/>
      </xdr:nvSpPr>
      <xdr:spPr bwMode="auto">
        <a:xfrm>
          <a:off x="4254500" y="646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306760</xdr:rowOff>
    </xdr:from>
    <xdr:ext cx="762000" cy="259045"/>
    <xdr:sp macro="" textlink="">
      <xdr:nvSpPr>
        <xdr:cNvPr id="135" name="テキスト ボックス 134"/>
        <xdr:cNvSpPr txBox="1"/>
      </xdr:nvSpPr>
      <xdr:spPr>
        <a:xfrm>
          <a:off x="3924300" y="623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229413</xdr:rowOff>
    </xdr:from>
    <xdr:to>
      <xdr:col>3</xdr:col>
      <xdr:colOff>257175</xdr:colOff>
      <xdr:row>34</xdr:row>
      <xdr:rowOff>331012</xdr:rowOff>
    </xdr:to>
    <xdr:sp macro="" textlink="">
      <xdr:nvSpPr>
        <xdr:cNvPr id="136" name="円/楕円 135"/>
        <xdr:cNvSpPr/>
      </xdr:nvSpPr>
      <xdr:spPr bwMode="auto">
        <a:xfrm>
          <a:off x="3556000" y="649686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341190</xdr:rowOff>
    </xdr:from>
    <xdr:ext cx="762000" cy="259045"/>
    <xdr:sp macro="" textlink="">
      <xdr:nvSpPr>
        <xdr:cNvPr id="137" name="テキスト ボックス 136"/>
        <xdr:cNvSpPr txBox="1"/>
      </xdr:nvSpPr>
      <xdr:spPr>
        <a:xfrm>
          <a:off x="3225800" y="62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208826</xdr:rowOff>
    </xdr:from>
    <xdr:to>
      <xdr:col>2</xdr:col>
      <xdr:colOff>692150</xdr:colOff>
      <xdr:row>34</xdr:row>
      <xdr:rowOff>310426</xdr:rowOff>
    </xdr:to>
    <xdr:sp macro="" textlink="">
      <xdr:nvSpPr>
        <xdr:cNvPr id="138" name="円/楕円 137"/>
        <xdr:cNvSpPr/>
      </xdr:nvSpPr>
      <xdr:spPr bwMode="auto">
        <a:xfrm>
          <a:off x="2857500" y="647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320603</xdr:rowOff>
    </xdr:from>
    <xdr:ext cx="762000" cy="259045"/>
    <xdr:sp macro="" textlink="">
      <xdr:nvSpPr>
        <xdr:cNvPr id="139" name="テキスト ボックス 138"/>
        <xdr:cNvSpPr txBox="1"/>
      </xdr:nvSpPr>
      <xdr:spPr>
        <a:xfrm>
          <a:off x="2527300" y="62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財政調整基金残高は、大型事業の実施や地方交付税の減少により毎年基金の取り崩しを行った結果、減少傾向にある。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実質収支は黒字であるが、実質単年度収支は財政調整基金の取り崩しにより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赤字となっている。財政調整基金は、本町の財政運営に重要な役割を果たす基金であり、今後は、中長期的見通しにより健全な財政運営に努め、基金の積み立てを行えるようしっかりとした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水道事業を除く会計で黒字を計上している。水道事業</a:t>
          </a:r>
          <a:r>
            <a:rPr kumimoji="1" lang="ja-JP" altLang="en-US" sz="1400">
              <a:solidFill>
                <a:schemeClr val="dk1"/>
              </a:solidFill>
              <a:effectLst/>
              <a:latin typeface="+mn-lt"/>
              <a:ea typeface="+mn-ea"/>
              <a:cs typeface="+mn-cs"/>
            </a:rPr>
            <a:t>は、前年度の給水収益</a:t>
          </a:r>
          <a:r>
            <a:rPr kumimoji="1" lang="en-US" altLang="ja-JP" sz="1400">
              <a:solidFill>
                <a:schemeClr val="dk1"/>
              </a:solidFill>
              <a:effectLst/>
              <a:latin typeface="+mn-lt"/>
              <a:ea typeface="+mn-ea"/>
              <a:cs typeface="+mn-cs"/>
            </a:rPr>
            <a:t>153</a:t>
          </a:r>
          <a:r>
            <a:rPr kumimoji="1" lang="ja-JP" altLang="en-US" sz="1400">
              <a:solidFill>
                <a:schemeClr val="dk1"/>
              </a:solidFill>
              <a:effectLst/>
              <a:latin typeface="+mn-lt"/>
              <a:ea typeface="+mn-ea"/>
              <a:cs typeface="+mn-cs"/>
            </a:rPr>
            <a:t>百万円に比べ、当年度は</a:t>
          </a:r>
          <a:r>
            <a:rPr kumimoji="1" lang="en-US" altLang="ja-JP" sz="1400">
              <a:solidFill>
                <a:schemeClr val="dk1"/>
              </a:solidFill>
              <a:effectLst/>
              <a:latin typeface="+mn-lt"/>
              <a:ea typeface="+mn-ea"/>
              <a:cs typeface="+mn-cs"/>
            </a:rPr>
            <a:t>144</a:t>
          </a:r>
          <a:r>
            <a:rPr kumimoji="1" lang="ja-JP" altLang="en-US" sz="1400">
              <a:solidFill>
                <a:schemeClr val="dk1"/>
              </a:solidFill>
              <a:effectLst/>
              <a:latin typeface="+mn-lt"/>
              <a:ea typeface="+mn-ea"/>
              <a:cs typeface="+mn-cs"/>
            </a:rPr>
            <a:t>百万円と給水収益が減少したこと及び過年度未収金分の不納欠損処理により特別損失</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百万円が生じたため赤字を計上したが、</a:t>
          </a:r>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水道料金の改定と徴収強化を行い赤字</a:t>
          </a:r>
          <a:r>
            <a:rPr kumimoji="1" lang="ja-JP" altLang="ja-JP" sz="1400">
              <a:solidFill>
                <a:schemeClr val="dk1"/>
              </a:solidFill>
              <a:effectLst/>
              <a:latin typeface="+mn-lt"/>
              <a:ea typeface="+mn-ea"/>
              <a:cs typeface="+mn-cs"/>
            </a:rPr>
            <a:t>解消に努め</a:t>
          </a:r>
          <a:r>
            <a:rPr kumimoji="1" lang="ja-JP" altLang="en-US" sz="1400">
              <a:solidFill>
                <a:schemeClr val="dk1"/>
              </a:solidFill>
              <a:effectLst/>
              <a:latin typeface="+mn-lt"/>
              <a:ea typeface="+mn-ea"/>
              <a:cs typeface="+mn-cs"/>
            </a:rPr>
            <a:t>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その他会計については赤字を計上していないが、一般会計から各特別会計への繰出金は年々増加しており、一般会計の負担が大きくなっている。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簡易水道再編推進事業の開始により、簡易水道への繰出金の増加が予想されるほか、公共下水道事業も元利償還額のピークを迎えることから公債費繰出の増加が予想されるが、公営企業会計は独立採算制の原則に立ち返った企業経営に努め、その他会計についても引き続き持続可能な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や借入利率の低下により、元利償還金が着実に減少しているほか、算入公債費も引き続き減少が予想される。しかし、公共下水道事業を初めとする公営企業債の元利償還金に対する一般会計からの繰出金は今後は増加することが予想されており、実質公債費の分子の増加につなが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今後は中長期的な事業計画に基づき適正な地方債発行に努め、実質公債費比率の軽減を図る。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近年の大型事業の実施による地方債の発行により、地方債現在高が前年度比</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百万円と増加しているほか、公営企業債等繰入見込額についても引き続き増加が予想される。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財源等については、歳計剰余金処分による財政調整基金の積み立てにより充当可能基金は増額となっているが、毎年財政調整基金の取り崩しを行っている状況にあるため、今後は歳出削減に努め、基金への積立を図り、将来負担比率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8179180</v>
      </c>
      <c r="BO4" s="379"/>
      <c r="BP4" s="379"/>
      <c r="BQ4" s="379"/>
      <c r="BR4" s="379"/>
      <c r="BS4" s="379"/>
      <c r="BT4" s="379"/>
      <c r="BU4" s="380"/>
      <c r="BV4" s="378">
        <v>7334257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5.0999999999999996</v>
      </c>
      <c r="CU4" s="554"/>
      <c r="CV4" s="554"/>
      <c r="CW4" s="554"/>
      <c r="CX4" s="554"/>
      <c r="CY4" s="554"/>
      <c r="CZ4" s="554"/>
      <c r="DA4" s="555"/>
      <c r="DB4" s="553">
        <v>6.8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7932699</v>
      </c>
      <c r="BO5" s="384"/>
      <c r="BP5" s="384"/>
      <c r="BQ5" s="384"/>
      <c r="BR5" s="384"/>
      <c r="BS5" s="384"/>
      <c r="BT5" s="384"/>
      <c r="BU5" s="385"/>
      <c r="BV5" s="383">
        <v>6959858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92.8</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246481</v>
      </c>
      <c r="BO6" s="384"/>
      <c r="BP6" s="384"/>
      <c r="BQ6" s="384"/>
      <c r="BR6" s="384"/>
      <c r="BS6" s="384"/>
      <c r="BT6" s="384"/>
      <c r="BU6" s="385"/>
      <c r="BV6" s="383">
        <v>374399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96.9</v>
      </c>
      <c r="CU6" s="528"/>
      <c r="CV6" s="528"/>
      <c r="CW6" s="528"/>
      <c r="CX6" s="528"/>
      <c r="CY6" s="528"/>
      <c r="CZ6" s="528"/>
      <c r="DA6" s="529"/>
      <c r="DB6" s="527">
        <v>97.8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13185</v>
      </c>
      <c r="BO7" s="384"/>
      <c r="BP7" s="384"/>
      <c r="BQ7" s="384"/>
      <c r="BR7" s="384"/>
      <c r="BS7" s="384"/>
      <c r="BT7" s="384"/>
      <c r="BU7" s="385"/>
      <c r="BV7" s="383">
        <v>59640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4607502</v>
      </c>
      <c r="CU7" s="384"/>
      <c r="CV7" s="384"/>
      <c r="CW7" s="384"/>
      <c r="CX7" s="384"/>
      <c r="CY7" s="384"/>
      <c r="CZ7" s="384"/>
      <c r="DA7" s="385"/>
      <c r="DB7" s="383">
        <v>4656730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233296</v>
      </c>
      <c r="BO8" s="384"/>
      <c r="BP8" s="384"/>
      <c r="BQ8" s="384"/>
      <c r="BR8" s="384"/>
      <c r="BS8" s="384"/>
      <c r="BT8" s="384"/>
      <c r="BU8" s="385"/>
      <c r="BV8" s="383">
        <v>314759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0.22</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12090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-81463</v>
      </c>
      <c r="BO9" s="384"/>
      <c r="BP9" s="384"/>
      <c r="BQ9" s="384"/>
      <c r="BR9" s="384"/>
      <c r="BS9" s="384"/>
      <c r="BT9" s="384"/>
      <c r="BU9" s="385"/>
      <c r="BV9" s="383">
        <v>108972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12892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1111</v>
      </c>
      <c r="BO10" s="384"/>
      <c r="BP10" s="384"/>
      <c r="BQ10" s="384"/>
      <c r="BR10" s="384"/>
      <c r="BS10" s="384"/>
      <c r="BT10" s="384"/>
      <c r="BU10" s="385"/>
      <c r="BV10" s="383">
        <v>527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11765</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400000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11714</v>
      </c>
      <c r="S13" s="483"/>
      <c r="T13" s="483"/>
      <c r="U13" s="483"/>
      <c r="V13" s="484"/>
      <c r="W13" s="470" t="s">
        <v>122</v>
      </c>
      <c r="X13" s="396"/>
      <c r="Y13" s="396"/>
      <c r="Z13" s="396"/>
      <c r="AA13" s="396"/>
      <c r="AB13" s="397"/>
      <c r="AC13" s="359">
        <v>895</v>
      </c>
      <c r="AD13" s="360"/>
      <c r="AE13" s="360"/>
      <c r="AF13" s="360"/>
      <c r="AG13" s="361"/>
      <c r="AH13" s="359">
        <v>1006</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-180252</v>
      </c>
      <c r="BO13" s="384"/>
      <c r="BP13" s="384"/>
      <c r="BQ13" s="384"/>
      <c r="BR13" s="384"/>
      <c r="BS13" s="384"/>
      <c r="BT13" s="384"/>
      <c r="BU13" s="385"/>
      <c r="BV13" s="383">
        <v>-290501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14.6</v>
      </c>
      <c r="CU13" s="354"/>
      <c r="CV13" s="354"/>
      <c r="CW13" s="354"/>
      <c r="CX13" s="354"/>
      <c r="CY13" s="354"/>
      <c r="CZ13" s="354"/>
      <c r="DA13" s="355"/>
      <c r="DB13" s="353">
        <v>14.9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11682</v>
      </c>
      <c r="S14" s="483"/>
      <c r="T14" s="483"/>
      <c r="U14" s="483"/>
      <c r="V14" s="484"/>
      <c r="W14" s="485"/>
      <c r="X14" s="399"/>
      <c r="Y14" s="399"/>
      <c r="Z14" s="399"/>
      <c r="AA14" s="399"/>
      <c r="AB14" s="400"/>
      <c r="AC14" s="475">
        <v>17.2</v>
      </c>
      <c r="AD14" s="476"/>
      <c r="AE14" s="476"/>
      <c r="AF14" s="476"/>
      <c r="AG14" s="477"/>
      <c r="AH14" s="475">
        <v>18.600000000000001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70.900000000000006</v>
      </c>
      <c r="CU14" s="454"/>
      <c r="CV14" s="454"/>
      <c r="CW14" s="454"/>
      <c r="CX14" s="454"/>
      <c r="CY14" s="454"/>
      <c r="CZ14" s="454"/>
      <c r="DA14" s="455"/>
      <c r="DB14" s="486">
        <v>68.900000000000006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11630</v>
      </c>
      <c r="S15" s="483"/>
      <c r="T15" s="483"/>
      <c r="U15" s="483"/>
      <c r="V15" s="484"/>
      <c r="W15" s="470" t="s">
        <v>128</v>
      </c>
      <c r="X15" s="396"/>
      <c r="Y15" s="396"/>
      <c r="Z15" s="396"/>
      <c r="AA15" s="396"/>
      <c r="AB15" s="397"/>
      <c r="AC15" s="359">
        <v>679</v>
      </c>
      <c r="AD15" s="360"/>
      <c r="AE15" s="360"/>
      <c r="AF15" s="360"/>
      <c r="AG15" s="361"/>
      <c r="AH15" s="359">
        <v>794</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924703</v>
      </c>
      <c r="BO15" s="379"/>
      <c r="BP15" s="379"/>
      <c r="BQ15" s="379"/>
      <c r="BR15" s="379"/>
      <c r="BS15" s="379"/>
      <c r="BT15" s="379"/>
      <c r="BU15" s="380"/>
      <c r="BV15" s="378">
        <v>914189</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13.1</v>
      </c>
      <c r="AD16" s="476"/>
      <c r="AE16" s="476"/>
      <c r="AF16" s="476"/>
      <c r="AG16" s="477"/>
      <c r="AH16" s="475">
        <v>14.6</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4090867</v>
      </c>
      <c r="BO16" s="384"/>
      <c r="BP16" s="384"/>
      <c r="BQ16" s="384"/>
      <c r="BR16" s="384"/>
      <c r="BS16" s="384"/>
      <c r="BT16" s="384"/>
      <c r="BU16" s="385"/>
      <c r="BV16" s="383">
        <v>4148208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3626</v>
      </c>
      <c r="AD17" s="360"/>
      <c r="AE17" s="360"/>
      <c r="AF17" s="360"/>
      <c r="AG17" s="361"/>
      <c r="AH17" s="359">
        <v>3617</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1191559</v>
      </c>
      <c r="BO17" s="384"/>
      <c r="BP17" s="384"/>
      <c r="BQ17" s="384"/>
      <c r="BR17" s="384"/>
      <c r="BS17" s="384"/>
      <c r="BT17" s="384"/>
      <c r="BU17" s="385"/>
      <c r="BV17" s="383">
        <v>1173294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104.87</v>
      </c>
      <c r="M18" s="446"/>
      <c r="N18" s="446"/>
      <c r="O18" s="446"/>
      <c r="P18" s="446"/>
      <c r="Q18" s="446"/>
      <c r="R18" s="447"/>
      <c r="S18" s="447"/>
      <c r="T18" s="447"/>
      <c r="U18" s="447"/>
      <c r="V18" s="448"/>
      <c r="W18" s="462"/>
      <c r="X18" s="463"/>
      <c r="Y18" s="463"/>
      <c r="Z18" s="463"/>
      <c r="AA18" s="463"/>
      <c r="AB18" s="471"/>
      <c r="AC18" s="347">
        <v>69.7</v>
      </c>
      <c r="AD18" s="348"/>
      <c r="AE18" s="348"/>
      <c r="AF18" s="348"/>
      <c r="AG18" s="449"/>
      <c r="AH18" s="347">
        <v>66.7</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4233263</v>
      </c>
      <c r="BO18" s="384"/>
      <c r="BP18" s="384"/>
      <c r="BQ18" s="384"/>
      <c r="BR18" s="384"/>
      <c r="BS18" s="384"/>
      <c r="BT18" s="384"/>
      <c r="BU18" s="385"/>
      <c r="BV18" s="383">
        <v>4338542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115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5285301</v>
      </c>
      <c r="BO19" s="384"/>
      <c r="BP19" s="384"/>
      <c r="BQ19" s="384"/>
      <c r="BR19" s="384"/>
      <c r="BS19" s="384"/>
      <c r="BT19" s="384"/>
      <c r="BU19" s="385"/>
      <c r="BV19" s="383">
        <v>5530133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5230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8158371</v>
      </c>
      <c r="BO23" s="384"/>
      <c r="BP23" s="384"/>
      <c r="BQ23" s="384"/>
      <c r="BR23" s="384"/>
      <c r="BS23" s="384"/>
      <c r="BT23" s="384"/>
      <c r="BU23" s="385"/>
      <c r="BV23" s="383">
        <v>8088424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6462</v>
      </c>
      <c r="R24" s="360"/>
      <c r="S24" s="360"/>
      <c r="T24" s="360"/>
      <c r="U24" s="360"/>
      <c r="V24" s="361"/>
      <c r="W24" s="425"/>
      <c r="X24" s="416"/>
      <c r="Y24" s="417"/>
      <c r="Z24" s="356" t="s">
        <v>151</v>
      </c>
      <c r="AA24" s="357"/>
      <c r="AB24" s="357"/>
      <c r="AC24" s="357"/>
      <c r="AD24" s="357"/>
      <c r="AE24" s="357"/>
      <c r="AF24" s="357"/>
      <c r="AG24" s="358"/>
      <c r="AH24" s="359">
        <v>132</v>
      </c>
      <c r="AI24" s="360"/>
      <c r="AJ24" s="360"/>
      <c r="AK24" s="360"/>
      <c r="AL24" s="361"/>
      <c r="AM24" s="359">
        <v>384120</v>
      </c>
      <c r="AN24" s="360"/>
      <c r="AO24" s="360"/>
      <c r="AP24" s="360"/>
      <c r="AQ24" s="360"/>
      <c r="AR24" s="361"/>
      <c r="AS24" s="359">
        <v>2910</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7211723</v>
      </c>
      <c r="BO24" s="384"/>
      <c r="BP24" s="384"/>
      <c r="BQ24" s="384"/>
      <c r="BR24" s="384"/>
      <c r="BS24" s="384"/>
      <c r="BT24" s="384"/>
      <c r="BU24" s="385"/>
      <c r="BV24" s="383">
        <v>6892984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6200</v>
      </c>
      <c r="R25" s="360"/>
      <c r="S25" s="360"/>
      <c r="T25" s="360"/>
      <c r="U25" s="360"/>
      <c r="V25" s="361"/>
      <c r="W25" s="425"/>
      <c r="X25" s="416"/>
      <c r="Y25" s="417"/>
      <c r="Z25" s="356" t="s">
        <v>154</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1289542</v>
      </c>
      <c r="BO25" s="379"/>
      <c r="BP25" s="379"/>
      <c r="BQ25" s="379"/>
      <c r="BR25" s="379"/>
      <c r="BS25" s="379"/>
      <c r="BT25" s="379"/>
      <c r="BU25" s="380"/>
      <c r="BV25" s="378">
        <v>1196642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4923</v>
      </c>
      <c r="R26" s="360"/>
      <c r="S26" s="360"/>
      <c r="T26" s="360"/>
      <c r="U26" s="360"/>
      <c r="V26" s="361"/>
      <c r="W26" s="425"/>
      <c r="X26" s="416"/>
      <c r="Y26" s="417"/>
      <c r="Z26" s="356" t="s">
        <v>157</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2840</v>
      </c>
      <c r="R27" s="360"/>
      <c r="S27" s="360"/>
      <c r="T27" s="360"/>
      <c r="U27" s="360"/>
      <c r="V27" s="361"/>
      <c r="W27" s="425"/>
      <c r="X27" s="416"/>
      <c r="Y27" s="417"/>
      <c r="Z27" s="356" t="s">
        <v>160</v>
      </c>
      <c r="AA27" s="357"/>
      <c r="AB27" s="357"/>
      <c r="AC27" s="357"/>
      <c r="AD27" s="357"/>
      <c r="AE27" s="357"/>
      <c r="AF27" s="357"/>
      <c r="AG27" s="358"/>
      <c r="AH27" s="359">
        <v>8</v>
      </c>
      <c r="AI27" s="360"/>
      <c r="AJ27" s="360"/>
      <c r="AK27" s="360"/>
      <c r="AL27" s="361"/>
      <c r="AM27" s="359">
        <v>25345</v>
      </c>
      <c r="AN27" s="360"/>
      <c r="AO27" s="360"/>
      <c r="AP27" s="360"/>
      <c r="AQ27" s="360"/>
      <c r="AR27" s="361"/>
      <c r="AS27" s="359">
        <v>3168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173493</v>
      </c>
      <c r="BO27" s="387"/>
      <c r="BP27" s="387"/>
      <c r="BQ27" s="387"/>
      <c r="BR27" s="387"/>
      <c r="BS27" s="387"/>
      <c r="BT27" s="387"/>
      <c r="BU27" s="388"/>
      <c r="BV27" s="386">
        <v>173493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2340</v>
      </c>
      <c r="R28" s="360"/>
      <c r="S28" s="360"/>
      <c r="T28" s="360"/>
      <c r="U28" s="360"/>
      <c r="V28" s="361"/>
      <c r="W28" s="425"/>
      <c r="X28" s="416"/>
      <c r="Y28" s="417"/>
      <c r="Z28" s="356" t="s">
        <v>163</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607375</v>
      </c>
      <c r="BO28" s="379"/>
      <c r="BP28" s="379"/>
      <c r="BQ28" s="379"/>
      <c r="BR28" s="379"/>
      <c r="BS28" s="379"/>
      <c r="BT28" s="379"/>
      <c r="BU28" s="380"/>
      <c r="BV28" s="378">
        <v>506264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14</v>
      </c>
      <c r="M29" s="360"/>
      <c r="N29" s="360"/>
      <c r="O29" s="360"/>
      <c r="P29" s="361"/>
      <c r="Q29" s="359">
        <v>2170</v>
      </c>
      <c r="R29" s="360"/>
      <c r="S29" s="360"/>
      <c r="T29" s="360"/>
      <c r="U29" s="360"/>
      <c r="V29" s="361"/>
      <c r="W29" s="425"/>
      <c r="X29" s="416"/>
      <c r="Y29" s="417"/>
      <c r="Z29" s="356" t="s">
        <v>167</v>
      </c>
      <c r="AA29" s="357"/>
      <c r="AB29" s="357"/>
      <c r="AC29" s="357"/>
      <c r="AD29" s="357"/>
      <c r="AE29" s="357"/>
      <c r="AF29" s="357"/>
      <c r="AG29" s="358"/>
      <c r="AH29" s="359">
        <v>140</v>
      </c>
      <c r="AI29" s="360"/>
      <c r="AJ29" s="360"/>
      <c r="AK29" s="360"/>
      <c r="AL29" s="361"/>
      <c r="AM29" s="359">
        <v>409465</v>
      </c>
      <c r="AN29" s="360"/>
      <c r="AO29" s="360"/>
      <c r="AP29" s="360"/>
      <c r="AQ29" s="360"/>
      <c r="AR29" s="361"/>
      <c r="AS29" s="359">
        <v>2925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259354</v>
      </c>
      <c r="BO29" s="384"/>
      <c r="BP29" s="384"/>
      <c r="BQ29" s="384"/>
      <c r="BR29" s="384"/>
      <c r="BS29" s="384"/>
      <c r="BT29" s="384"/>
      <c r="BU29" s="385"/>
      <c r="BV29" s="383">
        <v>258841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86.2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388635</v>
      </c>
      <c r="BO30" s="387"/>
      <c r="BP30" s="387"/>
      <c r="BQ30" s="387"/>
      <c r="BR30" s="387"/>
      <c r="BS30" s="387"/>
      <c r="BT30" s="387"/>
      <c r="BU30" s="388"/>
      <c r="BV30" s="386">
        <v>342876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徳之島地区消防組合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徳之島愛ランド広域連合（一般会計）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徳之島愛ランド広域連合（特別会計）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地域包括支援センター事業特別会計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鹿児島県市町村総合事務組合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奄美群島広域事務組合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徳之島地区介護保険組合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鹿児島県後期高齢者医療広域連合（一般会計）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鹿児島県後期高齢者医療広域連合（特別会計）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F38" sqref="AF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204</v>
      </c>
      <c r="C5" s="674"/>
      <c r="D5" s="674"/>
      <c r="E5" s="674"/>
      <c r="F5" s="674"/>
      <c r="G5" s="674"/>
      <c r="H5" s="674"/>
      <c r="I5" s="674"/>
      <c r="J5" s="674"/>
      <c r="K5" s="674"/>
      <c r="L5" s="674"/>
      <c r="M5" s="674"/>
      <c r="N5" s="674"/>
      <c r="O5" s="674"/>
      <c r="P5" s="674"/>
      <c r="Q5" s="675"/>
      <c r="R5" s="636">
        <v>977373</v>
      </c>
      <c r="S5" s="637"/>
      <c r="T5" s="637"/>
      <c r="U5" s="637"/>
      <c r="V5" s="637"/>
      <c r="W5" s="637"/>
      <c r="X5" s="637"/>
      <c r="Y5" s="684"/>
      <c r="Z5" s="697">
        <v>11.9</v>
      </c>
      <c r="AA5" s="697"/>
      <c r="AB5" s="697"/>
      <c r="AC5" s="697"/>
      <c r="AD5" s="698">
        <v>977373</v>
      </c>
      <c r="AE5" s="698"/>
      <c r="AF5" s="698"/>
      <c r="AG5" s="698"/>
      <c r="AH5" s="698"/>
      <c r="AI5" s="698"/>
      <c r="AJ5" s="698"/>
      <c r="AK5" s="698"/>
      <c r="AL5" s="685">
        <v>22.4</v>
      </c>
      <c r="AM5" s="654"/>
      <c r="AN5" s="654"/>
      <c r="AO5" s="686"/>
      <c r="AP5" s="673" t="s">
        <v>205</v>
      </c>
      <c r="AQ5" s="674"/>
      <c r="AR5" s="674"/>
      <c r="AS5" s="674"/>
      <c r="AT5" s="674"/>
      <c r="AU5" s="674"/>
      <c r="AV5" s="674"/>
      <c r="AW5" s="674"/>
      <c r="AX5" s="674"/>
      <c r="AY5" s="674"/>
      <c r="AZ5" s="674"/>
      <c r="BA5" s="674"/>
      <c r="BB5" s="674"/>
      <c r="BC5" s="674"/>
      <c r="BD5" s="674"/>
      <c r="BE5" s="674"/>
      <c r="BF5" s="675"/>
      <c r="BG5" s="586">
        <v>977373</v>
      </c>
      <c r="BH5" s="587"/>
      <c r="BI5" s="587"/>
      <c r="BJ5" s="587"/>
      <c r="BK5" s="587"/>
      <c r="BL5" s="587"/>
      <c r="BM5" s="587"/>
      <c r="BN5" s="588"/>
      <c r="BO5" s="639">
        <v>100</v>
      </c>
      <c r="BP5" s="639"/>
      <c r="BQ5" s="639"/>
      <c r="BR5" s="639"/>
      <c r="BS5" s="640" t="s">
        <v>206</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198</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69239</v>
      </c>
      <c r="S6" s="587"/>
      <c r="T6" s="587"/>
      <c r="U6" s="587"/>
      <c r="V6" s="587"/>
      <c r="W6" s="587"/>
      <c r="X6" s="587"/>
      <c r="Y6" s="588"/>
      <c r="Z6" s="639">
        <v>0.8</v>
      </c>
      <c r="AA6" s="639"/>
      <c r="AB6" s="639"/>
      <c r="AC6" s="639"/>
      <c r="AD6" s="640">
        <v>69239</v>
      </c>
      <c r="AE6" s="640"/>
      <c r="AF6" s="640"/>
      <c r="AG6" s="640"/>
      <c r="AH6" s="640"/>
      <c r="AI6" s="640"/>
      <c r="AJ6" s="640"/>
      <c r="AK6" s="640"/>
      <c r="AL6" s="609">
        <v>1.6</v>
      </c>
      <c r="AM6" s="641"/>
      <c r="AN6" s="641"/>
      <c r="AO6" s="642"/>
      <c r="AP6" s="583" t="s">
        <v>211</v>
      </c>
      <c r="AQ6" s="584"/>
      <c r="AR6" s="584"/>
      <c r="AS6" s="584"/>
      <c r="AT6" s="584"/>
      <c r="AU6" s="584"/>
      <c r="AV6" s="584"/>
      <c r="AW6" s="584"/>
      <c r="AX6" s="584"/>
      <c r="AY6" s="584"/>
      <c r="AZ6" s="584"/>
      <c r="BA6" s="584"/>
      <c r="BB6" s="584"/>
      <c r="BC6" s="584"/>
      <c r="BD6" s="584"/>
      <c r="BE6" s="584"/>
      <c r="BF6" s="585"/>
      <c r="BG6" s="586">
        <v>977373</v>
      </c>
      <c r="BH6" s="587"/>
      <c r="BI6" s="587"/>
      <c r="BJ6" s="587"/>
      <c r="BK6" s="587"/>
      <c r="BL6" s="587"/>
      <c r="BM6" s="587"/>
      <c r="BN6" s="588"/>
      <c r="BO6" s="639">
        <v>100</v>
      </c>
      <c r="BP6" s="639"/>
      <c r="BQ6" s="639"/>
      <c r="BR6" s="639"/>
      <c r="BS6" s="640" t="s">
        <v>206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99552</v>
      </c>
      <c r="CS6" s="587"/>
      <c r="CT6" s="587"/>
      <c r="CU6" s="587"/>
      <c r="CV6" s="587"/>
      <c r="CW6" s="587"/>
      <c r="CX6" s="587"/>
      <c r="CY6" s="588"/>
      <c r="CZ6" s="639">
        <v>1.3</v>
      </c>
      <c r="DA6" s="639"/>
      <c r="DB6" s="639"/>
      <c r="DC6" s="639"/>
      <c r="DD6" s="592" t="s">
        <v>206</v>
      </c>
      <c r="DE6" s="587"/>
      <c r="DF6" s="587"/>
      <c r="DG6" s="587"/>
      <c r="DH6" s="587"/>
      <c r="DI6" s="587"/>
      <c r="DJ6" s="587"/>
      <c r="DK6" s="587"/>
      <c r="DL6" s="587"/>
      <c r="DM6" s="587"/>
      <c r="DN6" s="587"/>
      <c r="DO6" s="587"/>
      <c r="DP6" s="588"/>
      <c r="DQ6" s="592">
        <v>99552</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1572</v>
      </c>
      <c r="S7" s="587"/>
      <c r="T7" s="587"/>
      <c r="U7" s="587"/>
      <c r="V7" s="587"/>
      <c r="W7" s="587"/>
      <c r="X7" s="587"/>
      <c r="Y7" s="588"/>
      <c r="Z7" s="639">
        <v>0</v>
      </c>
      <c r="AA7" s="639"/>
      <c r="AB7" s="639"/>
      <c r="AC7" s="639"/>
      <c r="AD7" s="640">
        <v>1572</v>
      </c>
      <c r="AE7" s="640"/>
      <c r="AF7" s="640"/>
      <c r="AG7" s="640"/>
      <c r="AH7" s="640"/>
      <c r="AI7" s="640"/>
      <c r="AJ7" s="640"/>
      <c r="AK7" s="640"/>
      <c r="AL7" s="609">
        <v>0</v>
      </c>
      <c r="AM7" s="641"/>
      <c r="AN7" s="641"/>
      <c r="AO7" s="642"/>
      <c r="AP7" s="583" t="s">
        <v>214</v>
      </c>
      <c r="AQ7" s="584"/>
      <c r="AR7" s="584"/>
      <c r="AS7" s="584"/>
      <c r="AT7" s="584"/>
      <c r="AU7" s="584"/>
      <c r="AV7" s="584"/>
      <c r="AW7" s="584"/>
      <c r="AX7" s="584"/>
      <c r="AY7" s="584"/>
      <c r="AZ7" s="584"/>
      <c r="BA7" s="584"/>
      <c r="BB7" s="584"/>
      <c r="BC7" s="584"/>
      <c r="BD7" s="584"/>
      <c r="BE7" s="584"/>
      <c r="BF7" s="585"/>
      <c r="BG7" s="586">
        <v>380813</v>
      </c>
      <c r="BH7" s="587"/>
      <c r="BI7" s="587"/>
      <c r="BJ7" s="587"/>
      <c r="BK7" s="587"/>
      <c r="BL7" s="587"/>
      <c r="BM7" s="587"/>
      <c r="BN7" s="588"/>
      <c r="BO7" s="639">
        <v>39</v>
      </c>
      <c r="BP7" s="639"/>
      <c r="BQ7" s="639"/>
      <c r="BR7" s="639"/>
      <c r="BS7" s="640" t="s">
        <v>206</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778224</v>
      </c>
      <c r="CS7" s="587"/>
      <c r="CT7" s="587"/>
      <c r="CU7" s="587"/>
      <c r="CV7" s="587"/>
      <c r="CW7" s="587"/>
      <c r="CX7" s="587"/>
      <c r="CY7" s="588"/>
      <c r="CZ7" s="639">
        <v>9.8000000000000007</v>
      </c>
      <c r="DA7" s="639"/>
      <c r="DB7" s="639"/>
      <c r="DC7" s="639"/>
      <c r="DD7" s="592">
        <v>29757</v>
      </c>
      <c r="DE7" s="587"/>
      <c r="DF7" s="587"/>
      <c r="DG7" s="587"/>
      <c r="DH7" s="587"/>
      <c r="DI7" s="587"/>
      <c r="DJ7" s="587"/>
      <c r="DK7" s="587"/>
      <c r="DL7" s="587"/>
      <c r="DM7" s="587"/>
      <c r="DN7" s="587"/>
      <c r="DO7" s="587"/>
      <c r="DP7" s="588"/>
      <c r="DQ7" s="592">
        <v>704753</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1075</v>
      </c>
      <c r="S8" s="587"/>
      <c r="T8" s="587"/>
      <c r="U8" s="587"/>
      <c r="V8" s="587"/>
      <c r="W8" s="587"/>
      <c r="X8" s="587"/>
      <c r="Y8" s="588"/>
      <c r="Z8" s="639">
        <v>0</v>
      </c>
      <c r="AA8" s="639"/>
      <c r="AB8" s="639"/>
      <c r="AC8" s="639"/>
      <c r="AD8" s="640">
        <v>1075</v>
      </c>
      <c r="AE8" s="640"/>
      <c r="AF8" s="640"/>
      <c r="AG8" s="640"/>
      <c r="AH8" s="640"/>
      <c r="AI8" s="640"/>
      <c r="AJ8" s="640"/>
      <c r="AK8" s="640"/>
      <c r="AL8" s="609">
        <v>0</v>
      </c>
      <c r="AM8" s="641"/>
      <c r="AN8" s="641"/>
      <c r="AO8" s="642"/>
      <c r="AP8" s="583" t="s">
        <v>217</v>
      </c>
      <c r="AQ8" s="584"/>
      <c r="AR8" s="584"/>
      <c r="AS8" s="584"/>
      <c r="AT8" s="584"/>
      <c r="AU8" s="584"/>
      <c r="AV8" s="584"/>
      <c r="AW8" s="584"/>
      <c r="AX8" s="584"/>
      <c r="AY8" s="584"/>
      <c r="AZ8" s="584"/>
      <c r="BA8" s="584"/>
      <c r="BB8" s="584"/>
      <c r="BC8" s="584"/>
      <c r="BD8" s="584"/>
      <c r="BE8" s="584"/>
      <c r="BF8" s="585"/>
      <c r="BG8" s="586">
        <v>10539</v>
      </c>
      <c r="BH8" s="587"/>
      <c r="BI8" s="587"/>
      <c r="BJ8" s="587"/>
      <c r="BK8" s="587"/>
      <c r="BL8" s="587"/>
      <c r="BM8" s="587"/>
      <c r="BN8" s="588"/>
      <c r="BO8" s="639">
        <v>1.1000000000000001</v>
      </c>
      <c r="BP8" s="639"/>
      <c r="BQ8" s="639"/>
      <c r="BR8" s="639"/>
      <c r="BS8" s="592" t="s">
        <v>110</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1701676</v>
      </c>
      <c r="CS8" s="587"/>
      <c r="CT8" s="587"/>
      <c r="CU8" s="587"/>
      <c r="CV8" s="587"/>
      <c r="CW8" s="587"/>
      <c r="CX8" s="587"/>
      <c r="CY8" s="588"/>
      <c r="CZ8" s="639">
        <v>21.5</v>
      </c>
      <c r="DA8" s="639"/>
      <c r="DB8" s="639"/>
      <c r="DC8" s="639"/>
      <c r="DD8" s="592">
        <v>28253</v>
      </c>
      <c r="DE8" s="587"/>
      <c r="DF8" s="587"/>
      <c r="DG8" s="587"/>
      <c r="DH8" s="587"/>
      <c r="DI8" s="587"/>
      <c r="DJ8" s="587"/>
      <c r="DK8" s="587"/>
      <c r="DL8" s="587"/>
      <c r="DM8" s="587"/>
      <c r="DN8" s="587"/>
      <c r="DO8" s="587"/>
      <c r="DP8" s="588"/>
      <c r="DQ8" s="592">
        <v>955129</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1823</v>
      </c>
      <c r="S9" s="587"/>
      <c r="T9" s="587"/>
      <c r="U9" s="587"/>
      <c r="V9" s="587"/>
      <c r="W9" s="587"/>
      <c r="X9" s="587"/>
      <c r="Y9" s="588"/>
      <c r="Z9" s="639">
        <v>0</v>
      </c>
      <c r="AA9" s="639"/>
      <c r="AB9" s="639"/>
      <c r="AC9" s="639"/>
      <c r="AD9" s="640">
        <v>1823</v>
      </c>
      <c r="AE9" s="640"/>
      <c r="AF9" s="640"/>
      <c r="AG9" s="640"/>
      <c r="AH9" s="640"/>
      <c r="AI9" s="640"/>
      <c r="AJ9" s="640"/>
      <c r="AK9" s="640"/>
      <c r="AL9" s="609">
        <v>0</v>
      </c>
      <c r="AM9" s="641"/>
      <c r="AN9" s="641"/>
      <c r="AO9" s="642"/>
      <c r="AP9" s="583" t="s">
        <v>220</v>
      </c>
      <c r="AQ9" s="584"/>
      <c r="AR9" s="584"/>
      <c r="AS9" s="584"/>
      <c r="AT9" s="584"/>
      <c r="AU9" s="584"/>
      <c r="AV9" s="584"/>
      <c r="AW9" s="584"/>
      <c r="AX9" s="584"/>
      <c r="AY9" s="584"/>
      <c r="AZ9" s="584"/>
      <c r="BA9" s="584"/>
      <c r="BB9" s="584"/>
      <c r="BC9" s="584"/>
      <c r="BD9" s="584"/>
      <c r="BE9" s="584"/>
      <c r="BF9" s="585"/>
      <c r="BG9" s="586">
        <v>308819</v>
      </c>
      <c r="BH9" s="587"/>
      <c r="BI9" s="587"/>
      <c r="BJ9" s="587"/>
      <c r="BK9" s="587"/>
      <c r="BL9" s="587"/>
      <c r="BM9" s="587"/>
      <c r="BN9" s="588"/>
      <c r="BO9" s="639">
        <v>31.6</v>
      </c>
      <c r="BP9" s="639"/>
      <c r="BQ9" s="639"/>
      <c r="BR9" s="639"/>
      <c r="BS9" s="592" t="s">
        <v>110</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727387</v>
      </c>
      <c r="CS9" s="587"/>
      <c r="CT9" s="587"/>
      <c r="CU9" s="587"/>
      <c r="CV9" s="587"/>
      <c r="CW9" s="587"/>
      <c r="CX9" s="587"/>
      <c r="CY9" s="588"/>
      <c r="CZ9" s="639">
        <v>9.1999999999999993</v>
      </c>
      <c r="DA9" s="639"/>
      <c r="DB9" s="639"/>
      <c r="DC9" s="639"/>
      <c r="DD9" s="592">
        <v>70722</v>
      </c>
      <c r="DE9" s="587"/>
      <c r="DF9" s="587"/>
      <c r="DG9" s="587"/>
      <c r="DH9" s="587"/>
      <c r="DI9" s="587"/>
      <c r="DJ9" s="587"/>
      <c r="DK9" s="587"/>
      <c r="DL9" s="587"/>
      <c r="DM9" s="587"/>
      <c r="DN9" s="587"/>
      <c r="DO9" s="587"/>
      <c r="DP9" s="588"/>
      <c r="DQ9" s="592">
        <v>636868</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110150</v>
      </c>
      <c r="S10" s="587"/>
      <c r="T10" s="587"/>
      <c r="U10" s="587"/>
      <c r="V10" s="587"/>
      <c r="W10" s="587"/>
      <c r="X10" s="587"/>
      <c r="Y10" s="588"/>
      <c r="Z10" s="639">
        <v>1.3</v>
      </c>
      <c r="AA10" s="639"/>
      <c r="AB10" s="639"/>
      <c r="AC10" s="639"/>
      <c r="AD10" s="640">
        <v>110150</v>
      </c>
      <c r="AE10" s="640"/>
      <c r="AF10" s="640"/>
      <c r="AG10" s="640"/>
      <c r="AH10" s="640"/>
      <c r="AI10" s="640"/>
      <c r="AJ10" s="640"/>
      <c r="AK10" s="640"/>
      <c r="AL10" s="609">
        <v>2.5</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27757</v>
      </c>
      <c r="BH10" s="587"/>
      <c r="BI10" s="587"/>
      <c r="BJ10" s="587"/>
      <c r="BK10" s="587"/>
      <c r="BL10" s="587"/>
      <c r="BM10" s="587"/>
      <c r="BN10" s="588"/>
      <c r="BO10" s="639">
        <v>2.8</v>
      </c>
      <c r="BP10" s="639"/>
      <c r="BQ10" s="639"/>
      <c r="BR10" s="639"/>
      <c r="BS10" s="592" t="s">
        <v>110</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52479</v>
      </c>
      <c r="CS10" s="587"/>
      <c r="CT10" s="587"/>
      <c r="CU10" s="587"/>
      <c r="CV10" s="587"/>
      <c r="CW10" s="587"/>
      <c r="CX10" s="587"/>
      <c r="CY10" s="588"/>
      <c r="CZ10" s="639">
        <v>0.7</v>
      </c>
      <c r="DA10" s="639"/>
      <c r="DB10" s="639"/>
      <c r="DC10" s="639"/>
      <c r="DD10" s="592" t="s">
        <v>110</v>
      </c>
      <c r="DE10" s="587"/>
      <c r="DF10" s="587"/>
      <c r="DG10" s="587"/>
      <c r="DH10" s="587"/>
      <c r="DI10" s="587"/>
      <c r="DJ10" s="587"/>
      <c r="DK10" s="587"/>
      <c r="DL10" s="587"/>
      <c r="DM10" s="587"/>
      <c r="DN10" s="587"/>
      <c r="DO10" s="587"/>
      <c r="DP10" s="588"/>
      <c r="DQ10" s="592">
        <v>7524</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33698</v>
      </c>
      <c r="BH11" s="587"/>
      <c r="BI11" s="587"/>
      <c r="BJ11" s="587"/>
      <c r="BK11" s="587"/>
      <c r="BL11" s="587"/>
      <c r="BM11" s="587"/>
      <c r="BN11" s="588"/>
      <c r="BO11" s="639">
        <v>3.4</v>
      </c>
      <c r="BP11" s="639"/>
      <c r="BQ11" s="639"/>
      <c r="BR11" s="639"/>
      <c r="BS11" s="592" t="s">
        <v>110</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759537</v>
      </c>
      <c r="CS11" s="587"/>
      <c r="CT11" s="587"/>
      <c r="CU11" s="587"/>
      <c r="CV11" s="587"/>
      <c r="CW11" s="587"/>
      <c r="CX11" s="587"/>
      <c r="CY11" s="588"/>
      <c r="CZ11" s="639">
        <v>9.6</v>
      </c>
      <c r="DA11" s="639"/>
      <c r="DB11" s="639"/>
      <c r="DC11" s="639"/>
      <c r="DD11" s="592">
        <v>328593</v>
      </c>
      <c r="DE11" s="587"/>
      <c r="DF11" s="587"/>
      <c r="DG11" s="587"/>
      <c r="DH11" s="587"/>
      <c r="DI11" s="587"/>
      <c r="DJ11" s="587"/>
      <c r="DK11" s="587"/>
      <c r="DL11" s="587"/>
      <c r="DM11" s="587"/>
      <c r="DN11" s="587"/>
      <c r="DO11" s="587"/>
      <c r="DP11" s="588"/>
      <c r="DQ11" s="592">
        <v>462224</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422417</v>
      </c>
      <c r="BH12" s="587"/>
      <c r="BI12" s="587"/>
      <c r="BJ12" s="587"/>
      <c r="BK12" s="587"/>
      <c r="BL12" s="587"/>
      <c r="BM12" s="587"/>
      <c r="BN12" s="588"/>
      <c r="BO12" s="639">
        <v>43.2</v>
      </c>
      <c r="BP12" s="639"/>
      <c r="BQ12" s="639"/>
      <c r="BR12" s="639"/>
      <c r="BS12" s="592" t="s">
        <v>110</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40466</v>
      </c>
      <c r="CS12" s="587"/>
      <c r="CT12" s="587"/>
      <c r="CU12" s="587"/>
      <c r="CV12" s="587"/>
      <c r="CW12" s="587"/>
      <c r="CX12" s="587"/>
      <c r="CY12" s="588"/>
      <c r="CZ12" s="639">
        <v>0.5</v>
      </c>
      <c r="DA12" s="639"/>
      <c r="DB12" s="639"/>
      <c r="DC12" s="639"/>
      <c r="DD12" s="592" t="s">
        <v>110</v>
      </c>
      <c r="DE12" s="587"/>
      <c r="DF12" s="587"/>
      <c r="DG12" s="587"/>
      <c r="DH12" s="587"/>
      <c r="DI12" s="587"/>
      <c r="DJ12" s="587"/>
      <c r="DK12" s="587"/>
      <c r="DL12" s="587"/>
      <c r="DM12" s="587"/>
      <c r="DN12" s="587"/>
      <c r="DO12" s="587"/>
      <c r="DP12" s="588"/>
      <c r="DQ12" s="592">
        <v>34015</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10606</v>
      </c>
      <c r="S13" s="587"/>
      <c r="T13" s="587"/>
      <c r="U13" s="587"/>
      <c r="V13" s="587"/>
      <c r="W13" s="587"/>
      <c r="X13" s="587"/>
      <c r="Y13" s="588"/>
      <c r="Z13" s="639">
        <v>0.1</v>
      </c>
      <c r="AA13" s="639"/>
      <c r="AB13" s="639"/>
      <c r="AC13" s="639"/>
      <c r="AD13" s="640">
        <v>10606</v>
      </c>
      <c r="AE13" s="640"/>
      <c r="AF13" s="640"/>
      <c r="AG13" s="640"/>
      <c r="AH13" s="640"/>
      <c r="AI13" s="640"/>
      <c r="AJ13" s="640"/>
      <c r="AK13" s="640"/>
      <c r="AL13" s="609">
        <v>0.2</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411749</v>
      </c>
      <c r="BH13" s="587"/>
      <c r="BI13" s="587"/>
      <c r="BJ13" s="587"/>
      <c r="BK13" s="587"/>
      <c r="BL13" s="587"/>
      <c r="BM13" s="587"/>
      <c r="BN13" s="588"/>
      <c r="BO13" s="639">
        <v>42.1</v>
      </c>
      <c r="BP13" s="639"/>
      <c r="BQ13" s="639"/>
      <c r="BR13" s="639"/>
      <c r="BS13" s="592" t="s">
        <v>110</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1035554</v>
      </c>
      <c r="CS13" s="587"/>
      <c r="CT13" s="587"/>
      <c r="CU13" s="587"/>
      <c r="CV13" s="587"/>
      <c r="CW13" s="587"/>
      <c r="CX13" s="587"/>
      <c r="CY13" s="588"/>
      <c r="CZ13" s="639">
        <v>13.1</v>
      </c>
      <c r="DA13" s="639"/>
      <c r="DB13" s="639"/>
      <c r="DC13" s="639"/>
      <c r="DD13" s="592">
        <v>833558</v>
      </c>
      <c r="DE13" s="587"/>
      <c r="DF13" s="587"/>
      <c r="DG13" s="587"/>
      <c r="DH13" s="587"/>
      <c r="DI13" s="587"/>
      <c r="DJ13" s="587"/>
      <c r="DK13" s="587"/>
      <c r="DL13" s="587"/>
      <c r="DM13" s="587"/>
      <c r="DN13" s="587"/>
      <c r="DO13" s="587"/>
      <c r="DP13" s="588"/>
      <c r="DQ13" s="592">
        <v>332388</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34168</v>
      </c>
      <c r="BH14" s="587"/>
      <c r="BI14" s="587"/>
      <c r="BJ14" s="587"/>
      <c r="BK14" s="587"/>
      <c r="BL14" s="587"/>
      <c r="BM14" s="587"/>
      <c r="BN14" s="588"/>
      <c r="BO14" s="639">
        <v>3.5</v>
      </c>
      <c r="BP14" s="639"/>
      <c r="BQ14" s="639"/>
      <c r="BR14" s="639"/>
      <c r="BS14" s="592" t="s">
        <v>110</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263899</v>
      </c>
      <c r="CS14" s="587"/>
      <c r="CT14" s="587"/>
      <c r="CU14" s="587"/>
      <c r="CV14" s="587"/>
      <c r="CW14" s="587"/>
      <c r="CX14" s="587"/>
      <c r="CY14" s="588"/>
      <c r="CZ14" s="639">
        <v>3.3</v>
      </c>
      <c r="DA14" s="639"/>
      <c r="DB14" s="639"/>
      <c r="DC14" s="639"/>
      <c r="DD14" s="592">
        <v>59271</v>
      </c>
      <c r="DE14" s="587"/>
      <c r="DF14" s="587"/>
      <c r="DG14" s="587"/>
      <c r="DH14" s="587"/>
      <c r="DI14" s="587"/>
      <c r="DJ14" s="587"/>
      <c r="DK14" s="587"/>
      <c r="DL14" s="587"/>
      <c r="DM14" s="587"/>
      <c r="DN14" s="587"/>
      <c r="DO14" s="587"/>
      <c r="DP14" s="588"/>
      <c r="DQ14" s="592">
        <v>242794</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1673</v>
      </c>
      <c r="S15" s="587"/>
      <c r="T15" s="587"/>
      <c r="U15" s="587"/>
      <c r="V15" s="587"/>
      <c r="W15" s="587"/>
      <c r="X15" s="587"/>
      <c r="Y15" s="588"/>
      <c r="Z15" s="639">
        <v>0</v>
      </c>
      <c r="AA15" s="639"/>
      <c r="AB15" s="639"/>
      <c r="AC15" s="639"/>
      <c r="AD15" s="640">
        <v>1673</v>
      </c>
      <c r="AE15" s="640"/>
      <c r="AF15" s="640"/>
      <c r="AG15" s="640"/>
      <c r="AH15" s="640"/>
      <c r="AI15" s="640"/>
      <c r="AJ15" s="640"/>
      <c r="AK15" s="640"/>
      <c r="AL15" s="609">
        <v>0</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139975</v>
      </c>
      <c r="BH15" s="587"/>
      <c r="BI15" s="587"/>
      <c r="BJ15" s="587"/>
      <c r="BK15" s="587"/>
      <c r="BL15" s="587"/>
      <c r="BM15" s="587"/>
      <c r="BN15" s="588"/>
      <c r="BO15" s="639">
        <v>14.3</v>
      </c>
      <c r="BP15" s="639"/>
      <c r="BQ15" s="639"/>
      <c r="BR15" s="639"/>
      <c r="BS15" s="592" t="s">
        <v>110</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1051442</v>
      </c>
      <c r="CS15" s="587"/>
      <c r="CT15" s="587"/>
      <c r="CU15" s="587"/>
      <c r="CV15" s="587"/>
      <c r="CW15" s="587"/>
      <c r="CX15" s="587"/>
      <c r="CY15" s="588"/>
      <c r="CZ15" s="639">
        <v>13.3</v>
      </c>
      <c r="DA15" s="639"/>
      <c r="DB15" s="639"/>
      <c r="DC15" s="639"/>
      <c r="DD15" s="592">
        <v>545998</v>
      </c>
      <c r="DE15" s="587"/>
      <c r="DF15" s="587"/>
      <c r="DG15" s="587"/>
      <c r="DH15" s="587"/>
      <c r="DI15" s="587"/>
      <c r="DJ15" s="587"/>
      <c r="DK15" s="587"/>
      <c r="DL15" s="587"/>
      <c r="DM15" s="587"/>
      <c r="DN15" s="587"/>
      <c r="DO15" s="587"/>
      <c r="DP15" s="588"/>
      <c r="DQ15" s="592">
        <v>581164</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3346605</v>
      </c>
      <c r="S16" s="587"/>
      <c r="T16" s="587"/>
      <c r="U16" s="587"/>
      <c r="V16" s="587"/>
      <c r="W16" s="587"/>
      <c r="X16" s="587"/>
      <c r="Y16" s="588"/>
      <c r="Z16" s="639">
        <v>40.9</v>
      </c>
      <c r="AA16" s="639"/>
      <c r="AB16" s="639"/>
      <c r="AC16" s="639"/>
      <c r="AD16" s="640">
        <v>3166164</v>
      </c>
      <c r="AE16" s="640"/>
      <c r="AF16" s="640"/>
      <c r="AG16" s="640"/>
      <c r="AH16" s="640"/>
      <c r="AI16" s="640"/>
      <c r="AJ16" s="640"/>
      <c r="AK16" s="640"/>
      <c r="AL16" s="609">
        <v>72.5</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352222</v>
      </c>
      <c r="CS16" s="587"/>
      <c r="CT16" s="587"/>
      <c r="CU16" s="587"/>
      <c r="CV16" s="587"/>
      <c r="CW16" s="587"/>
      <c r="CX16" s="587"/>
      <c r="CY16" s="588"/>
      <c r="CZ16" s="639">
        <v>4.4000000000000004</v>
      </c>
      <c r="DA16" s="639"/>
      <c r="DB16" s="639"/>
      <c r="DC16" s="639"/>
      <c r="DD16" s="592" t="s">
        <v>110</v>
      </c>
      <c r="DE16" s="587"/>
      <c r="DF16" s="587"/>
      <c r="DG16" s="587"/>
      <c r="DH16" s="587"/>
      <c r="DI16" s="587"/>
      <c r="DJ16" s="587"/>
      <c r="DK16" s="587"/>
      <c r="DL16" s="587"/>
      <c r="DM16" s="587"/>
      <c r="DN16" s="587"/>
      <c r="DO16" s="587"/>
      <c r="DP16" s="588"/>
      <c r="DQ16" s="592">
        <v>13491</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3166164</v>
      </c>
      <c r="S17" s="587"/>
      <c r="T17" s="587"/>
      <c r="U17" s="587"/>
      <c r="V17" s="587"/>
      <c r="W17" s="587"/>
      <c r="X17" s="587"/>
      <c r="Y17" s="588"/>
      <c r="Z17" s="639">
        <v>38.700000000000003</v>
      </c>
      <c r="AA17" s="639"/>
      <c r="AB17" s="639"/>
      <c r="AC17" s="639"/>
      <c r="AD17" s="640">
        <v>3166164</v>
      </c>
      <c r="AE17" s="640"/>
      <c r="AF17" s="640"/>
      <c r="AG17" s="640"/>
      <c r="AH17" s="640"/>
      <c r="AI17" s="640"/>
      <c r="AJ17" s="640"/>
      <c r="AK17" s="640"/>
      <c r="AL17" s="609">
        <v>72.5</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1070261</v>
      </c>
      <c r="CS17" s="587"/>
      <c r="CT17" s="587"/>
      <c r="CU17" s="587"/>
      <c r="CV17" s="587"/>
      <c r="CW17" s="587"/>
      <c r="CX17" s="587"/>
      <c r="CY17" s="588"/>
      <c r="CZ17" s="639">
        <v>13.5</v>
      </c>
      <c r="DA17" s="639"/>
      <c r="DB17" s="639"/>
      <c r="DC17" s="639"/>
      <c r="DD17" s="592" t="s">
        <v>110</v>
      </c>
      <c r="DE17" s="587"/>
      <c r="DF17" s="587"/>
      <c r="DG17" s="587"/>
      <c r="DH17" s="587"/>
      <c r="DI17" s="587"/>
      <c r="DJ17" s="587"/>
      <c r="DK17" s="587"/>
      <c r="DL17" s="587"/>
      <c r="DM17" s="587"/>
      <c r="DN17" s="587"/>
      <c r="DO17" s="587"/>
      <c r="DP17" s="588"/>
      <c r="DQ17" s="592">
        <v>968918</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180441</v>
      </c>
      <c r="S18" s="587"/>
      <c r="T18" s="587"/>
      <c r="U18" s="587"/>
      <c r="V18" s="587"/>
      <c r="W18" s="587"/>
      <c r="X18" s="587"/>
      <c r="Y18" s="588"/>
      <c r="Z18" s="639">
        <v>2.2000000000000002</v>
      </c>
      <c r="AA18" s="639"/>
      <c r="AB18" s="639"/>
      <c r="AC18" s="639"/>
      <c r="AD18" s="640" t="s">
        <v>110</v>
      </c>
      <c r="AE18" s="640"/>
      <c r="AF18" s="640"/>
      <c r="AG18" s="640"/>
      <c r="AH18" s="640"/>
      <c r="AI18" s="640"/>
      <c r="AJ18" s="640"/>
      <c r="AK18" s="640"/>
      <c r="AL18" s="609" t="s">
        <v>110</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4520116</v>
      </c>
      <c r="S20" s="587"/>
      <c r="T20" s="587"/>
      <c r="U20" s="587"/>
      <c r="V20" s="587"/>
      <c r="W20" s="587"/>
      <c r="X20" s="587"/>
      <c r="Y20" s="588"/>
      <c r="Z20" s="639">
        <v>55.3</v>
      </c>
      <c r="AA20" s="639"/>
      <c r="AB20" s="639"/>
      <c r="AC20" s="639"/>
      <c r="AD20" s="640">
        <v>4339675</v>
      </c>
      <c r="AE20" s="640"/>
      <c r="AF20" s="640"/>
      <c r="AG20" s="640"/>
      <c r="AH20" s="640"/>
      <c r="AI20" s="640"/>
      <c r="AJ20" s="640"/>
      <c r="AK20" s="640"/>
      <c r="AL20" s="609">
        <v>99.4</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7932699</v>
      </c>
      <c r="CS20" s="587"/>
      <c r="CT20" s="587"/>
      <c r="CU20" s="587"/>
      <c r="CV20" s="587"/>
      <c r="CW20" s="587"/>
      <c r="CX20" s="587"/>
      <c r="CY20" s="588"/>
      <c r="CZ20" s="639">
        <v>100</v>
      </c>
      <c r="DA20" s="639"/>
      <c r="DB20" s="639"/>
      <c r="DC20" s="639"/>
      <c r="DD20" s="592">
        <v>1896152</v>
      </c>
      <c r="DE20" s="587"/>
      <c r="DF20" s="587"/>
      <c r="DG20" s="587"/>
      <c r="DH20" s="587"/>
      <c r="DI20" s="587"/>
      <c r="DJ20" s="587"/>
      <c r="DK20" s="587"/>
      <c r="DL20" s="587"/>
      <c r="DM20" s="587"/>
      <c r="DN20" s="587"/>
      <c r="DO20" s="587"/>
      <c r="DP20" s="588"/>
      <c r="DQ20" s="592">
        <v>5038820</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1682</v>
      </c>
      <c r="S21" s="587"/>
      <c r="T21" s="587"/>
      <c r="U21" s="587"/>
      <c r="V21" s="587"/>
      <c r="W21" s="587"/>
      <c r="X21" s="587"/>
      <c r="Y21" s="588"/>
      <c r="Z21" s="639">
        <v>0</v>
      </c>
      <c r="AA21" s="639"/>
      <c r="AB21" s="639"/>
      <c r="AC21" s="639"/>
      <c r="AD21" s="640">
        <v>1682</v>
      </c>
      <c r="AE21" s="640"/>
      <c r="AF21" s="640"/>
      <c r="AG21" s="640"/>
      <c r="AH21" s="640"/>
      <c r="AI21" s="640"/>
      <c r="AJ21" s="640"/>
      <c r="AK21" s="640"/>
      <c r="AL21" s="609">
        <v>0</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58399</v>
      </c>
      <c r="S22" s="587"/>
      <c r="T22" s="587"/>
      <c r="U22" s="587"/>
      <c r="V22" s="587"/>
      <c r="W22" s="587"/>
      <c r="X22" s="587"/>
      <c r="Y22" s="588"/>
      <c r="Z22" s="639">
        <v>0.7</v>
      </c>
      <c r="AA22" s="639"/>
      <c r="AB22" s="639"/>
      <c r="AC22" s="639"/>
      <c r="AD22" s="640" t="s">
        <v>110</v>
      </c>
      <c r="AE22" s="640"/>
      <c r="AF22" s="640"/>
      <c r="AG22" s="640"/>
      <c r="AH22" s="640"/>
      <c r="AI22" s="640"/>
      <c r="AJ22" s="640"/>
      <c r="AK22" s="640"/>
      <c r="AL22" s="609" t="s">
        <v>110</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139174</v>
      </c>
      <c r="S23" s="587"/>
      <c r="T23" s="587"/>
      <c r="U23" s="587"/>
      <c r="V23" s="587"/>
      <c r="W23" s="587"/>
      <c r="X23" s="587"/>
      <c r="Y23" s="588"/>
      <c r="Z23" s="639">
        <v>1.7</v>
      </c>
      <c r="AA23" s="639"/>
      <c r="AB23" s="639"/>
      <c r="AC23" s="639"/>
      <c r="AD23" s="640">
        <v>13347</v>
      </c>
      <c r="AE23" s="640"/>
      <c r="AF23" s="640"/>
      <c r="AG23" s="640"/>
      <c r="AH23" s="640"/>
      <c r="AI23" s="640"/>
      <c r="AJ23" s="640"/>
      <c r="AK23" s="640"/>
      <c r="AL23" s="609">
        <v>0.3</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8454</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3190761</v>
      </c>
      <c r="CS24" s="637"/>
      <c r="CT24" s="637"/>
      <c r="CU24" s="637"/>
      <c r="CV24" s="637"/>
      <c r="CW24" s="637"/>
      <c r="CX24" s="637"/>
      <c r="CY24" s="684"/>
      <c r="CZ24" s="688">
        <v>40.200000000000003</v>
      </c>
      <c r="DA24" s="689"/>
      <c r="DB24" s="689"/>
      <c r="DC24" s="690"/>
      <c r="DD24" s="683">
        <v>2461469</v>
      </c>
      <c r="DE24" s="637"/>
      <c r="DF24" s="637"/>
      <c r="DG24" s="637"/>
      <c r="DH24" s="637"/>
      <c r="DI24" s="637"/>
      <c r="DJ24" s="637"/>
      <c r="DK24" s="684"/>
      <c r="DL24" s="683">
        <v>2459586</v>
      </c>
      <c r="DM24" s="637"/>
      <c r="DN24" s="637"/>
      <c r="DO24" s="637"/>
      <c r="DP24" s="637"/>
      <c r="DQ24" s="637"/>
      <c r="DR24" s="637"/>
      <c r="DS24" s="637"/>
      <c r="DT24" s="637"/>
      <c r="DU24" s="637"/>
      <c r="DV24" s="684"/>
      <c r="DW24" s="685">
        <v>53.3</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1284615</v>
      </c>
      <c r="S25" s="587"/>
      <c r="T25" s="587"/>
      <c r="U25" s="587"/>
      <c r="V25" s="587"/>
      <c r="W25" s="587"/>
      <c r="X25" s="587"/>
      <c r="Y25" s="588"/>
      <c r="Z25" s="639">
        <v>15.7</v>
      </c>
      <c r="AA25" s="639"/>
      <c r="AB25" s="639"/>
      <c r="AC25" s="639"/>
      <c r="AD25" s="640" t="s">
        <v>110</v>
      </c>
      <c r="AE25" s="640"/>
      <c r="AF25" s="640"/>
      <c r="AG25" s="640"/>
      <c r="AH25" s="640"/>
      <c r="AI25" s="640"/>
      <c r="AJ25" s="640"/>
      <c r="AK25" s="640"/>
      <c r="AL25" s="609" t="s">
        <v>110</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1266472</v>
      </c>
      <c r="CS25" s="605"/>
      <c r="CT25" s="605"/>
      <c r="CU25" s="605"/>
      <c r="CV25" s="605"/>
      <c r="CW25" s="605"/>
      <c r="CX25" s="605"/>
      <c r="CY25" s="606"/>
      <c r="CZ25" s="589">
        <v>16</v>
      </c>
      <c r="DA25" s="607"/>
      <c r="DB25" s="607"/>
      <c r="DC25" s="608"/>
      <c r="DD25" s="592">
        <v>1249720</v>
      </c>
      <c r="DE25" s="605"/>
      <c r="DF25" s="605"/>
      <c r="DG25" s="605"/>
      <c r="DH25" s="605"/>
      <c r="DI25" s="605"/>
      <c r="DJ25" s="605"/>
      <c r="DK25" s="606"/>
      <c r="DL25" s="592">
        <v>1248315</v>
      </c>
      <c r="DM25" s="605"/>
      <c r="DN25" s="605"/>
      <c r="DO25" s="605"/>
      <c r="DP25" s="605"/>
      <c r="DQ25" s="605"/>
      <c r="DR25" s="605"/>
      <c r="DS25" s="605"/>
      <c r="DT25" s="605"/>
      <c r="DU25" s="605"/>
      <c r="DV25" s="606"/>
      <c r="DW25" s="609">
        <v>27</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728817</v>
      </c>
      <c r="CS26" s="587"/>
      <c r="CT26" s="587"/>
      <c r="CU26" s="587"/>
      <c r="CV26" s="587"/>
      <c r="CW26" s="587"/>
      <c r="CX26" s="587"/>
      <c r="CY26" s="588"/>
      <c r="CZ26" s="589">
        <v>9.1999999999999993</v>
      </c>
      <c r="DA26" s="607"/>
      <c r="DB26" s="607"/>
      <c r="DC26" s="608"/>
      <c r="DD26" s="592">
        <v>714553</v>
      </c>
      <c r="DE26" s="587"/>
      <c r="DF26" s="587"/>
      <c r="DG26" s="587"/>
      <c r="DH26" s="587"/>
      <c r="DI26" s="587"/>
      <c r="DJ26" s="587"/>
      <c r="DK26" s="588"/>
      <c r="DL26" s="592" t="s">
        <v>206</v>
      </c>
      <c r="DM26" s="587"/>
      <c r="DN26" s="587"/>
      <c r="DO26" s="587"/>
      <c r="DP26" s="587"/>
      <c r="DQ26" s="587"/>
      <c r="DR26" s="587"/>
      <c r="DS26" s="587"/>
      <c r="DT26" s="587"/>
      <c r="DU26" s="587"/>
      <c r="DV26" s="588"/>
      <c r="DW26" s="609" t="s">
        <v>206</v>
      </c>
      <c r="DX26" s="610"/>
      <c r="DY26" s="610"/>
      <c r="DZ26" s="610"/>
      <c r="EA26" s="610"/>
      <c r="EB26" s="610"/>
      <c r="EC26" s="611"/>
    </row>
    <row r="27" spans="2:133" ht="11.25" customHeight="1">
      <c r="B27" s="583" t="s">
        <v>276</v>
      </c>
      <c r="C27" s="584"/>
      <c r="D27" s="584"/>
      <c r="E27" s="584"/>
      <c r="F27" s="584"/>
      <c r="G27" s="584"/>
      <c r="H27" s="584"/>
      <c r="I27" s="584"/>
      <c r="J27" s="584"/>
      <c r="K27" s="584"/>
      <c r="L27" s="584"/>
      <c r="M27" s="584"/>
      <c r="N27" s="584"/>
      <c r="O27" s="584"/>
      <c r="P27" s="584"/>
      <c r="Q27" s="585"/>
      <c r="R27" s="586">
        <v>727379</v>
      </c>
      <c r="S27" s="587"/>
      <c r="T27" s="587"/>
      <c r="U27" s="587"/>
      <c r="V27" s="587"/>
      <c r="W27" s="587"/>
      <c r="X27" s="587"/>
      <c r="Y27" s="588"/>
      <c r="Z27" s="639">
        <v>8.9</v>
      </c>
      <c r="AA27" s="639"/>
      <c r="AB27" s="639"/>
      <c r="AC27" s="639"/>
      <c r="AD27" s="640" t="s">
        <v>110</v>
      </c>
      <c r="AE27" s="640"/>
      <c r="AF27" s="640"/>
      <c r="AG27" s="640"/>
      <c r="AH27" s="640"/>
      <c r="AI27" s="640"/>
      <c r="AJ27" s="640"/>
      <c r="AK27" s="640"/>
      <c r="AL27" s="609" t="s">
        <v>110</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977373</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854028</v>
      </c>
      <c r="CS27" s="605"/>
      <c r="CT27" s="605"/>
      <c r="CU27" s="605"/>
      <c r="CV27" s="605"/>
      <c r="CW27" s="605"/>
      <c r="CX27" s="605"/>
      <c r="CY27" s="606"/>
      <c r="CZ27" s="589">
        <v>10.8</v>
      </c>
      <c r="DA27" s="607"/>
      <c r="DB27" s="607"/>
      <c r="DC27" s="608"/>
      <c r="DD27" s="592">
        <v>242831</v>
      </c>
      <c r="DE27" s="605"/>
      <c r="DF27" s="605"/>
      <c r="DG27" s="605"/>
      <c r="DH27" s="605"/>
      <c r="DI27" s="605"/>
      <c r="DJ27" s="605"/>
      <c r="DK27" s="606"/>
      <c r="DL27" s="592">
        <v>242353</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279</v>
      </c>
      <c r="C28" s="584"/>
      <c r="D28" s="584"/>
      <c r="E28" s="584"/>
      <c r="F28" s="584"/>
      <c r="G28" s="584"/>
      <c r="H28" s="584"/>
      <c r="I28" s="584"/>
      <c r="J28" s="584"/>
      <c r="K28" s="584"/>
      <c r="L28" s="584"/>
      <c r="M28" s="584"/>
      <c r="N28" s="584"/>
      <c r="O28" s="584"/>
      <c r="P28" s="584"/>
      <c r="Q28" s="585"/>
      <c r="R28" s="586">
        <v>65821</v>
      </c>
      <c r="S28" s="587"/>
      <c r="T28" s="587"/>
      <c r="U28" s="587"/>
      <c r="V28" s="587"/>
      <c r="W28" s="587"/>
      <c r="X28" s="587"/>
      <c r="Y28" s="588"/>
      <c r="Z28" s="639">
        <v>0.8</v>
      </c>
      <c r="AA28" s="639"/>
      <c r="AB28" s="639"/>
      <c r="AC28" s="639"/>
      <c r="AD28" s="640">
        <v>12596</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1070261</v>
      </c>
      <c r="CS28" s="587"/>
      <c r="CT28" s="587"/>
      <c r="CU28" s="587"/>
      <c r="CV28" s="587"/>
      <c r="CW28" s="587"/>
      <c r="CX28" s="587"/>
      <c r="CY28" s="588"/>
      <c r="CZ28" s="589">
        <v>13.5</v>
      </c>
      <c r="DA28" s="607"/>
      <c r="DB28" s="607"/>
      <c r="DC28" s="608"/>
      <c r="DD28" s="592">
        <v>968918</v>
      </c>
      <c r="DE28" s="587"/>
      <c r="DF28" s="587"/>
      <c r="DG28" s="587"/>
      <c r="DH28" s="587"/>
      <c r="DI28" s="587"/>
      <c r="DJ28" s="587"/>
      <c r="DK28" s="588"/>
      <c r="DL28" s="592">
        <v>968918</v>
      </c>
      <c r="DM28" s="587"/>
      <c r="DN28" s="587"/>
      <c r="DO28" s="587"/>
      <c r="DP28" s="587"/>
      <c r="DQ28" s="587"/>
      <c r="DR28" s="587"/>
      <c r="DS28" s="587"/>
      <c r="DT28" s="587"/>
      <c r="DU28" s="587"/>
      <c r="DV28" s="588"/>
      <c r="DW28" s="609">
        <v>21</v>
      </c>
      <c r="DX28" s="610"/>
      <c r="DY28" s="610"/>
      <c r="DZ28" s="610"/>
      <c r="EA28" s="610"/>
      <c r="EB28" s="610"/>
      <c r="EC28" s="611"/>
    </row>
    <row r="29" spans="2:133" ht="11.25" customHeight="1">
      <c r="B29" s="583" t="s">
        <v>281</v>
      </c>
      <c r="C29" s="584"/>
      <c r="D29" s="584"/>
      <c r="E29" s="584"/>
      <c r="F29" s="584"/>
      <c r="G29" s="584"/>
      <c r="H29" s="584"/>
      <c r="I29" s="584"/>
      <c r="J29" s="584"/>
      <c r="K29" s="584"/>
      <c r="L29" s="584"/>
      <c r="M29" s="584"/>
      <c r="N29" s="584"/>
      <c r="O29" s="584"/>
      <c r="P29" s="584"/>
      <c r="Q29" s="585"/>
      <c r="R29" s="586">
        <v>9010</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57</v>
      </c>
      <c r="CG29" s="620"/>
      <c r="CH29" s="620"/>
      <c r="CI29" s="620"/>
      <c r="CJ29" s="620"/>
      <c r="CK29" s="620"/>
      <c r="CL29" s="620"/>
      <c r="CM29" s="620"/>
      <c r="CN29" s="620"/>
      <c r="CO29" s="620"/>
      <c r="CP29" s="620"/>
      <c r="CQ29" s="621"/>
      <c r="CR29" s="586">
        <v>1068418</v>
      </c>
      <c r="CS29" s="605"/>
      <c r="CT29" s="605"/>
      <c r="CU29" s="605"/>
      <c r="CV29" s="605"/>
      <c r="CW29" s="605"/>
      <c r="CX29" s="605"/>
      <c r="CY29" s="606"/>
      <c r="CZ29" s="589">
        <v>13.5</v>
      </c>
      <c r="DA29" s="607"/>
      <c r="DB29" s="607"/>
      <c r="DC29" s="608"/>
      <c r="DD29" s="592">
        <v>967075</v>
      </c>
      <c r="DE29" s="605"/>
      <c r="DF29" s="605"/>
      <c r="DG29" s="605"/>
      <c r="DH29" s="605"/>
      <c r="DI29" s="605"/>
      <c r="DJ29" s="605"/>
      <c r="DK29" s="606"/>
      <c r="DL29" s="592">
        <v>967075</v>
      </c>
      <c r="DM29" s="605"/>
      <c r="DN29" s="605"/>
      <c r="DO29" s="605"/>
      <c r="DP29" s="605"/>
      <c r="DQ29" s="605"/>
      <c r="DR29" s="605"/>
      <c r="DS29" s="605"/>
      <c r="DT29" s="605"/>
      <c r="DU29" s="605"/>
      <c r="DV29" s="606"/>
      <c r="DW29" s="609">
        <v>20.9</v>
      </c>
      <c r="DX29" s="610"/>
      <c r="DY29" s="610"/>
      <c r="DZ29" s="610"/>
      <c r="EA29" s="610"/>
      <c r="EB29" s="610"/>
      <c r="EC29" s="611"/>
    </row>
    <row r="30" spans="2:133" ht="11.25" customHeight="1">
      <c r="B30" s="583" t="s">
        <v>285</v>
      </c>
      <c r="C30" s="584"/>
      <c r="D30" s="584"/>
      <c r="E30" s="584"/>
      <c r="F30" s="584"/>
      <c r="G30" s="584"/>
      <c r="H30" s="584"/>
      <c r="I30" s="584"/>
      <c r="J30" s="584"/>
      <c r="K30" s="584"/>
      <c r="L30" s="584"/>
      <c r="M30" s="584"/>
      <c r="N30" s="584"/>
      <c r="O30" s="584"/>
      <c r="P30" s="584"/>
      <c r="Q30" s="585"/>
      <c r="R30" s="586">
        <v>115340</v>
      </c>
      <c r="S30" s="587"/>
      <c r="T30" s="587"/>
      <c r="U30" s="587"/>
      <c r="V30" s="587"/>
      <c r="W30" s="587"/>
      <c r="X30" s="587"/>
      <c r="Y30" s="588"/>
      <c r="Z30" s="639">
        <v>1.4</v>
      </c>
      <c r="AA30" s="639"/>
      <c r="AB30" s="639"/>
      <c r="AC30" s="639"/>
      <c r="AD30" s="640" t="s">
        <v>110</v>
      </c>
      <c r="AE30" s="640"/>
      <c r="AF30" s="640"/>
      <c r="AG30" s="640"/>
      <c r="AH30" s="640"/>
      <c r="AI30" s="640"/>
      <c r="AJ30" s="640"/>
      <c r="AK30" s="640"/>
      <c r="AL30" s="609" t="s">
        <v>110</v>
      </c>
      <c r="AM30" s="641"/>
      <c r="AN30" s="641"/>
      <c r="AO30" s="642"/>
      <c r="AP30" s="664" t="s">
        <v>286</v>
      </c>
      <c r="AQ30" s="665"/>
      <c r="AR30" s="665"/>
      <c r="AS30" s="665"/>
      <c r="AT30" s="670" t="s">
        <v>287</v>
      </c>
      <c r="AU30" s="182"/>
      <c r="AV30" s="182"/>
      <c r="AW30" s="182"/>
      <c r="AX30" s="673" t="s">
        <v>167</v>
      </c>
      <c r="AY30" s="674"/>
      <c r="AZ30" s="674"/>
      <c r="BA30" s="674"/>
      <c r="BB30" s="674"/>
      <c r="BC30" s="674"/>
      <c r="BD30" s="674"/>
      <c r="BE30" s="674"/>
      <c r="BF30" s="675"/>
      <c r="BG30" s="652">
        <v>97</v>
      </c>
      <c r="BH30" s="653"/>
      <c r="BI30" s="653"/>
      <c r="BJ30" s="653"/>
      <c r="BK30" s="653"/>
      <c r="BL30" s="653"/>
      <c r="BM30" s="654">
        <v>86.9</v>
      </c>
      <c r="BN30" s="653"/>
      <c r="BO30" s="653"/>
      <c r="BP30" s="653"/>
      <c r="BQ30" s="655"/>
      <c r="BR30" s="652">
        <v>96.9</v>
      </c>
      <c r="BS30" s="653"/>
      <c r="BT30" s="653"/>
      <c r="BU30" s="653"/>
      <c r="BV30" s="653"/>
      <c r="BW30" s="653"/>
      <c r="BX30" s="654">
        <v>86.6</v>
      </c>
      <c r="BY30" s="653"/>
      <c r="BZ30" s="653"/>
      <c r="CA30" s="653"/>
      <c r="CB30" s="655"/>
      <c r="CD30" s="658"/>
      <c r="CE30" s="659"/>
      <c r="CF30" s="623" t="s">
        <v>288</v>
      </c>
      <c r="CG30" s="620"/>
      <c r="CH30" s="620"/>
      <c r="CI30" s="620"/>
      <c r="CJ30" s="620"/>
      <c r="CK30" s="620"/>
      <c r="CL30" s="620"/>
      <c r="CM30" s="620"/>
      <c r="CN30" s="620"/>
      <c r="CO30" s="620"/>
      <c r="CP30" s="620"/>
      <c r="CQ30" s="621"/>
      <c r="CR30" s="586">
        <v>959532</v>
      </c>
      <c r="CS30" s="587"/>
      <c r="CT30" s="587"/>
      <c r="CU30" s="587"/>
      <c r="CV30" s="587"/>
      <c r="CW30" s="587"/>
      <c r="CX30" s="587"/>
      <c r="CY30" s="588"/>
      <c r="CZ30" s="589">
        <v>12.1</v>
      </c>
      <c r="DA30" s="607"/>
      <c r="DB30" s="607"/>
      <c r="DC30" s="608"/>
      <c r="DD30" s="592">
        <v>858189</v>
      </c>
      <c r="DE30" s="587"/>
      <c r="DF30" s="587"/>
      <c r="DG30" s="587"/>
      <c r="DH30" s="587"/>
      <c r="DI30" s="587"/>
      <c r="DJ30" s="587"/>
      <c r="DK30" s="588"/>
      <c r="DL30" s="592">
        <v>858189</v>
      </c>
      <c r="DM30" s="587"/>
      <c r="DN30" s="587"/>
      <c r="DO30" s="587"/>
      <c r="DP30" s="587"/>
      <c r="DQ30" s="587"/>
      <c r="DR30" s="587"/>
      <c r="DS30" s="587"/>
      <c r="DT30" s="587"/>
      <c r="DU30" s="587"/>
      <c r="DV30" s="588"/>
      <c r="DW30" s="609">
        <v>18.600000000000001</v>
      </c>
      <c r="DX30" s="610"/>
      <c r="DY30" s="610"/>
      <c r="DZ30" s="610"/>
      <c r="EA30" s="610"/>
      <c r="EB30" s="610"/>
      <c r="EC30" s="611"/>
    </row>
    <row r="31" spans="2:133" ht="11.25" customHeight="1">
      <c r="B31" s="583" t="s">
        <v>289</v>
      </c>
      <c r="C31" s="584"/>
      <c r="D31" s="584"/>
      <c r="E31" s="584"/>
      <c r="F31" s="584"/>
      <c r="G31" s="584"/>
      <c r="H31" s="584"/>
      <c r="I31" s="584"/>
      <c r="J31" s="584"/>
      <c r="K31" s="584"/>
      <c r="L31" s="584"/>
      <c r="M31" s="584"/>
      <c r="N31" s="584"/>
      <c r="O31" s="584"/>
      <c r="P31" s="584"/>
      <c r="Q31" s="585"/>
      <c r="R31" s="586">
        <v>174399</v>
      </c>
      <c r="S31" s="587"/>
      <c r="T31" s="587"/>
      <c r="U31" s="587"/>
      <c r="V31" s="587"/>
      <c r="W31" s="587"/>
      <c r="X31" s="587"/>
      <c r="Y31" s="588"/>
      <c r="Z31" s="639">
        <v>2.1</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290</v>
      </c>
      <c r="AV31" s="181"/>
      <c r="AW31" s="181"/>
      <c r="AX31" s="583" t="s">
        <v>291</v>
      </c>
      <c r="AY31" s="584"/>
      <c r="AZ31" s="584"/>
      <c r="BA31" s="584"/>
      <c r="BB31" s="584"/>
      <c r="BC31" s="584"/>
      <c r="BD31" s="584"/>
      <c r="BE31" s="584"/>
      <c r="BF31" s="585"/>
      <c r="BG31" s="650">
        <v>98.2</v>
      </c>
      <c r="BH31" s="605"/>
      <c r="BI31" s="605"/>
      <c r="BJ31" s="605"/>
      <c r="BK31" s="605"/>
      <c r="BL31" s="605"/>
      <c r="BM31" s="641">
        <v>94.7</v>
      </c>
      <c r="BN31" s="651"/>
      <c r="BO31" s="651"/>
      <c r="BP31" s="651"/>
      <c r="BQ31" s="615"/>
      <c r="BR31" s="650">
        <v>98.1</v>
      </c>
      <c r="BS31" s="605"/>
      <c r="BT31" s="605"/>
      <c r="BU31" s="605"/>
      <c r="BV31" s="605"/>
      <c r="BW31" s="605"/>
      <c r="BX31" s="641">
        <v>94</v>
      </c>
      <c r="BY31" s="651"/>
      <c r="BZ31" s="651"/>
      <c r="CA31" s="651"/>
      <c r="CB31" s="615"/>
      <c r="CD31" s="658"/>
      <c r="CE31" s="659"/>
      <c r="CF31" s="623" t="s">
        <v>292</v>
      </c>
      <c r="CG31" s="620"/>
      <c r="CH31" s="620"/>
      <c r="CI31" s="620"/>
      <c r="CJ31" s="620"/>
      <c r="CK31" s="620"/>
      <c r="CL31" s="620"/>
      <c r="CM31" s="620"/>
      <c r="CN31" s="620"/>
      <c r="CO31" s="620"/>
      <c r="CP31" s="620"/>
      <c r="CQ31" s="621"/>
      <c r="CR31" s="586">
        <v>108886</v>
      </c>
      <c r="CS31" s="605"/>
      <c r="CT31" s="605"/>
      <c r="CU31" s="605"/>
      <c r="CV31" s="605"/>
      <c r="CW31" s="605"/>
      <c r="CX31" s="605"/>
      <c r="CY31" s="606"/>
      <c r="CZ31" s="589">
        <v>1.4</v>
      </c>
      <c r="DA31" s="607"/>
      <c r="DB31" s="607"/>
      <c r="DC31" s="608"/>
      <c r="DD31" s="592">
        <v>108886</v>
      </c>
      <c r="DE31" s="605"/>
      <c r="DF31" s="605"/>
      <c r="DG31" s="605"/>
      <c r="DH31" s="605"/>
      <c r="DI31" s="605"/>
      <c r="DJ31" s="605"/>
      <c r="DK31" s="606"/>
      <c r="DL31" s="592">
        <v>108886</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293</v>
      </c>
      <c r="C32" s="584"/>
      <c r="D32" s="584"/>
      <c r="E32" s="584"/>
      <c r="F32" s="584"/>
      <c r="G32" s="584"/>
      <c r="H32" s="584"/>
      <c r="I32" s="584"/>
      <c r="J32" s="584"/>
      <c r="K32" s="584"/>
      <c r="L32" s="584"/>
      <c r="M32" s="584"/>
      <c r="N32" s="584"/>
      <c r="O32" s="584"/>
      <c r="P32" s="584"/>
      <c r="Q32" s="585"/>
      <c r="R32" s="586">
        <v>45312</v>
      </c>
      <c r="S32" s="587"/>
      <c r="T32" s="587"/>
      <c r="U32" s="587"/>
      <c r="V32" s="587"/>
      <c r="W32" s="587"/>
      <c r="X32" s="587"/>
      <c r="Y32" s="588"/>
      <c r="Z32" s="639">
        <v>0.6</v>
      </c>
      <c r="AA32" s="639"/>
      <c r="AB32" s="639"/>
      <c r="AC32" s="639"/>
      <c r="AD32" s="640" t="s">
        <v>110</v>
      </c>
      <c r="AE32" s="640"/>
      <c r="AF32" s="640"/>
      <c r="AG32" s="640"/>
      <c r="AH32" s="640"/>
      <c r="AI32" s="640"/>
      <c r="AJ32" s="640"/>
      <c r="AK32" s="640"/>
      <c r="AL32" s="609" t="s">
        <v>110</v>
      </c>
      <c r="AM32" s="641"/>
      <c r="AN32" s="641"/>
      <c r="AO32" s="642"/>
      <c r="AP32" s="668"/>
      <c r="AQ32" s="669"/>
      <c r="AR32" s="669"/>
      <c r="AS32" s="669"/>
      <c r="AT32" s="672"/>
      <c r="AU32" s="183"/>
      <c r="AV32" s="183"/>
      <c r="AW32" s="183"/>
      <c r="AX32" s="567" t="s">
        <v>294</v>
      </c>
      <c r="AY32" s="568"/>
      <c r="AZ32" s="568"/>
      <c r="BA32" s="568"/>
      <c r="BB32" s="568"/>
      <c r="BC32" s="568"/>
      <c r="BD32" s="568"/>
      <c r="BE32" s="568"/>
      <c r="BF32" s="569"/>
      <c r="BG32" s="649">
        <v>95</v>
      </c>
      <c r="BH32" s="571"/>
      <c r="BI32" s="571"/>
      <c r="BJ32" s="571"/>
      <c r="BK32" s="571"/>
      <c r="BL32" s="571"/>
      <c r="BM32" s="634">
        <v>77.5</v>
      </c>
      <c r="BN32" s="571"/>
      <c r="BO32" s="571"/>
      <c r="BP32" s="571"/>
      <c r="BQ32" s="628"/>
      <c r="BR32" s="649">
        <v>94.8</v>
      </c>
      <c r="BS32" s="571"/>
      <c r="BT32" s="571"/>
      <c r="BU32" s="571"/>
      <c r="BV32" s="571"/>
      <c r="BW32" s="571"/>
      <c r="BX32" s="634">
        <v>77.599999999999994</v>
      </c>
      <c r="BY32" s="571"/>
      <c r="BZ32" s="571"/>
      <c r="CA32" s="571"/>
      <c r="CB32" s="628"/>
      <c r="CD32" s="660"/>
      <c r="CE32" s="661"/>
      <c r="CF32" s="623" t="s">
        <v>295</v>
      </c>
      <c r="CG32" s="620"/>
      <c r="CH32" s="620"/>
      <c r="CI32" s="620"/>
      <c r="CJ32" s="620"/>
      <c r="CK32" s="620"/>
      <c r="CL32" s="620"/>
      <c r="CM32" s="620"/>
      <c r="CN32" s="620"/>
      <c r="CO32" s="620"/>
      <c r="CP32" s="620"/>
      <c r="CQ32" s="621"/>
      <c r="CR32" s="586">
        <v>1843</v>
      </c>
      <c r="CS32" s="587"/>
      <c r="CT32" s="587"/>
      <c r="CU32" s="587"/>
      <c r="CV32" s="587"/>
      <c r="CW32" s="587"/>
      <c r="CX32" s="587"/>
      <c r="CY32" s="588"/>
      <c r="CZ32" s="589">
        <v>0</v>
      </c>
      <c r="DA32" s="607"/>
      <c r="DB32" s="607"/>
      <c r="DC32" s="608"/>
      <c r="DD32" s="592">
        <v>1843</v>
      </c>
      <c r="DE32" s="587"/>
      <c r="DF32" s="587"/>
      <c r="DG32" s="587"/>
      <c r="DH32" s="587"/>
      <c r="DI32" s="587"/>
      <c r="DJ32" s="587"/>
      <c r="DK32" s="588"/>
      <c r="DL32" s="592">
        <v>1843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296</v>
      </c>
      <c r="C33" s="584"/>
      <c r="D33" s="584"/>
      <c r="E33" s="584"/>
      <c r="F33" s="584"/>
      <c r="G33" s="584"/>
      <c r="H33" s="584"/>
      <c r="I33" s="584"/>
      <c r="J33" s="584"/>
      <c r="K33" s="584"/>
      <c r="L33" s="584"/>
      <c r="M33" s="584"/>
      <c r="N33" s="584"/>
      <c r="O33" s="584"/>
      <c r="P33" s="584"/>
      <c r="Q33" s="585"/>
      <c r="R33" s="586">
        <v>1029479</v>
      </c>
      <c r="S33" s="587"/>
      <c r="T33" s="587"/>
      <c r="U33" s="587"/>
      <c r="V33" s="587"/>
      <c r="W33" s="587"/>
      <c r="X33" s="587"/>
      <c r="Y33" s="588"/>
      <c r="Z33" s="639">
        <v>12.6</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297</v>
      </c>
      <c r="CE33" s="620"/>
      <c r="CF33" s="620"/>
      <c r="CG33" s="620"/>
      <c r="CH33" s="620"/>
      <c r="CI33" s="620"/>
      <c r="CJ33" s="620"/>
      <c r="CK33" s="620"/>
      <c r="CL33" s="620"/>
      <c r="CM33" s="620"/>
      <c r="CN33" s="620"/>
      <c r="CO33" s="620"/>
      <c r="CP33" s="620"/>
      <c r="CQ33" s="621"/>
      <c r="CR33" s="586">
        <v>2493564</v>
      </c>
      <c r="CS33" s="605"/>
      <c r="CT33" s="605"/>
      <c r="CU33" s="605"/>
      <c r="CV33" s="605"/>
      <c r="CW33" s="605"/>
      <c r="CX33" s="605"/>
      <c r="CY33" s="606"/>
      <c r="CZ33" s="589">
        <v>31.4</v>
      </c>
      <c r="DA33" s="607"/>
      <c r="DB33" s="607"/>
      <c r="DC33" s="608"/>
      <c r="DD33" s="592">
        <v>2126537</v>
      </c>
      <c r="DE33" s="605"/>
      <c r="DF33" s="605"/>
      <c r="DG33" s="605"/>
      <c r="DH33" s="605"/>
      <c r="DI33" s="605"/>
      <c r="DJ33" s="605"/>
      <c r="DK33" s="606"/>
      <c r="DL33" s="592">
        <v>1773677</v>
      </c>
      <c r="DM33" s="605"/>
      <c r="DN33" s="605"/>
      <c r="DO33" s="605"/>
      <c r="DP33" s="605"/>
      <c r="DQ33" s="605"/>
      <c r="DR33" s="605"/>
      <c r="DS33" s="605"/>
      <c r="DT33" s="605"/>
      <c r="DU33" s="605"/>
      <c r="DV33" s="606"/>
      <c r="DW33" s="609">
        <v>38.4</v>
      </c>
      <c r="DX33" s="610"/>
      <c r="DY33" s="610"/>
      <c r="DZ33" s="610"/>
      <c r="EA33" s="610"/>
      <c r="EB33" s="610"/>
      <c r="EC33" s="611"/>
    </row>
    <row r="34" spans="2:133" ht="11.25" customHeight="1">
      <c r="B34" s="583" t="s">
        <v>298</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299</v>
      </c>
      <c r="AR34" s="647"/>
      <c r="AS34" s="647"/>
      <c r="AT34" s="647"/>
      <c r="AU34" s="647"/>
      <c r="AV34" s="647"/>
      <c r="AW34" s="647"/>
      <c r="AX34" s="647"/>
      <c r="AY34" s="647"/>
      <c r="AZ34" s="647"/>
      <c r="BA34" s="647"/>
      <c r="BB34" s="647"/>
      <c r="BC34" s="647"/>
      <c r="BD34" s="647"/>
      <c r="BE34" s="647"/>
      <c r="BF34" s="648"/>
      <c r="BG34" s="646" t="s">
        <v>300</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301</v>
      </c>
      <c r="CE34" s="620"/>
      <c r="CF34" s="620"/>
      <c r="CG34" s="620"/>
      <c r="CH34" s="620"/>
      <c r="CI34" s="620"/>
      <c r="CJ34" s="620"/>
      <c r="CK34" s="620"/>
      <c r="CL34" s="620"/>
      <c r="CM34" s="620"/>
      <c r="CN34" s="620"/>
      <c r="CO34" s="620"/>
      <c r="CP34" s="620"/>
      <c r="CQ34" s="621"/>
      <c r="CR34" s="586">
        <v>751309</v>
      </c>
      <c r="CS34" s="587"/>
      <c r="CT34" s="587"/>
      <c r="CU34" s="587"/>
      <c r="CV34" s="587"/>
      <c r="CW34" s="587"/>
      <c r="CX34" s="587"/>
      <c r="CY34" s="588"/>
      <c r="CZ34" s="589">
        <v>9.5</v>
      </c>
      <c r="DA34" s="607"/>
      <c r="DB34" s="607"/>
      <c r="DC34" s="608"/>
      <c r="DD34" s="592">
        <v>600399</v>
      </c>
      <c r="DE34" s="587"/>
      <c r="DF34" s="587"/>
      <c r="DG34" s="587"/>
      <c r="DH34" s="587"/>
      <c r="DI34" s="587"/>
      <c r="DJ34" s="587"/>
      <c r="DK34" s="588"/>
      <c r="DL34" s="592">
        <v>521797</v>
      </c>
      <c r="DM34" s="587"/>
      <c r="DN34" s="587"/>
      <c r="DO34" s="587"/>
      <c r="DP34" s="587"/>
      <c r="DQ34" s="587"/>
      <c r="DR34" s="587"/>
      <c r="DS34" s="587"/>
      <c r="DT34" s="587"/>
      <c r="DU34" s="587"/>
      <c r="DV34" s="588"/>
      <c r="DW34" s="609">
        <v>11.3</v>
      </c>
      <c r="DX34" s="610"/>
      <c r="DY34" s="610"/>
      <c r="DZ34" s="610"/>
      <c r="EA34" s="610"/>
      <c r="EB34" s="610"/>
      <c r="EC34" s="611"/>
    </row>
    <row r="35" spans="2:133" ht="11.25" customHeight="1">
      <c r="B35" s="583" t="s">
        <v>302</v>
      </c>
      <c r="C35" s="584"/>
      <c r="D35" s="584"/>
      <c r="E35" s="584"/>
      <c r="F35" s="584"/>
      <c r="G35" s="584"/>
      <c r="H35" s="584"/>
      <c r="I35" s="584"/>
      <c r="J35" s="584"/>
      <c r="K35" s="584"/>
      <c r="L35" s="584"/>
      <c r="M35" s="584"/>
      <c r="N35" s="584"/>
      <c r="O35" s="584"/>
      <c r="P35" s="584"/>
      <c r="Q35" s="585"/>
      <c r="R35" s="586">
        <v>249779</v>
      </c>
      <c r="S35" s="587"/>
      <c r="T35" s="587"/>
      <c r="U35" s="587"/>
      <c r="V35" s="587"/>
      <c r="W35" s="587"/>
      <c r="X35" s="587"/>
      <c r="Y35" s="588"/>
      <c r="Z35" s="639">
        <v>3.1</v>
      </c>
      <c r="AA35" s="639"/>
      <c r="AB35" s="639"/>
      <c r="AC35" s="639"/>
      <c r="AD35" s="640" t="s">
        <v>110</v>
      </c>
      <c r="AE35" s="640"/>
      <c r="AF35" s="640"/>
      <c r="AG35" s="640"/>
      <c r="AH35" s="640"/>
      <c r="AI35" s="640"/>
      <c r="AJ35" s="640"/>
      <c r="AK35" s="640"/>
      <c r="AL35" s="609" t="s">
        <v>110</v>
      </c>
      <c r="AM35" s="641"/>
      <c r="AN35" s="641"/>
      <c r="AO35" s="642"/>
      <c r="AP35" s="186"/>
      <c r="AQ35" s="643" t="s">
        <v>303</v>
      </c>
      <c r="AR35" s="644"/>
      <c r="AS35" s="644"/>
      <c r="AT35" s="644"/>
      <c r="AU35" s="644"/>
      <c r="AV35" s="644"/>
      <c r="AW35" s="644"/>
      <c r="AX35" s="644"/>
      <c r="AY35" s="645"/>
      <c r="AZ35" s="636">
        <v>835946</v>
      </c>
      <c r="BA35" s="637"/>
      <c r="BB35" s="637"/>
      <c r="BC35" s="637"/>
      <c r="BD35" s="637"/>
      <c r="BE35" s="637"/>
      <c r="BF35" s="638"/>
      <c r="BG35" s="643" t="s">
        <v>304</v>
      </c>
      <c r="BH35" s="644"/>
      <c r="BI35" s="644"/>
      <c r="BJ35" s="644"/>
      <c r="BK35" s="644"/>
      <c r="BL35" s="644"/>
      <c r="BM35" s="644"/>
      <c r="BN35" s="644"/>
      <c r="BO35" s="644"/>
      <c r="BP35" s="644"/>
      <c r="BQ35" s="644"/>
      <c r="BR35" s="644"/>
      <c r="BS35" s="644"/>
      <c r="BT35" s="644"/>
      <c r="BU35" s="645"/>
      <c r="BV35" s="636">
        <v>1340</v>
      </c>
      <c r="BW35" s="637"/>
      <c r="BX35" s="637"/>
      <c r="BY35" s="637"/>
      <c r="BZ35" s="637"/>
      <c r="CA35" s="637"/>
      <c r="CB35" s="638"/>
      <c r="CD35" s="623" t="s">
        <v>305</v>
      </c>
      <c r="CE35" s="620"/>
      <c r="CF35" s="620"/>
      <c r="CG35" s="620"/>
      <c r="CH35" s="620"/>
      <c r="CI35" s="620"/>
      <c r="CJ35" s="620"/>
      <c r="CK35" s="620"/>
      <c r="CL35" s="620"/>
      <c r="CM35" s="620"/>
      <c r="CN35" s="620"/>
      <c r="CO35" s="620"/>
      <c r="CP35" s="620"/>
      <c r="CQ35" s="621"/>
      <c r="CR35" s="586">
        <v>16592</v>
      </c>
      <c r="CS35" s="605"/>
      <c r="CT35" s="605"/>
      <c r="CU35" s="605"/>
      <c r="CV35" s="605"/>
      <c r="CW35" s="605"/>
      <c r="CX35" s="605"/>
      <c r="CY35" s="606"/>
      <c r="CZ35" s="589">
        <v>0.2</v>
      </c>
      <c r="DA35" s="607"/>
      <c r="DB35" s="607"/>
      <c r="DC35" s="608"/>
      <c r="DD35" s="592">
        <v>14014</v>
      </c>
      <c r="DE35" s="605"/>
      <c r="DF35" s="605"/>
      <c r="DG35" s="605"/>
      <c r="DH35" s="605"/>
      <c r="DI35" s="605"/>
      <c r="DJ35" s="605"/>
      <c r="DK35" s="606"/>
      <c r="DL35" s="592">
        <v>13642</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306</v>
      </c>
      <c r="C36" s="568"/>
      <c r="D36" s="568"/>
      <c r="E36" s="568"/>
      <c r="F36" s="568"/>
      <c r="G36" s="568"/>
      <c r="H36" s="568"/>
      <c r="I36" s="568"/>
      <c r="J36" s="568"/>
      <c r="K36" s="568"/>
      <c r="L36" s="568"/>
      <c r="M36" s="568"/>
      <c r="N36" s="568"/>
      <c r="O36" s="568"/>
      <c r="P36" s="568"/>
      <c r="Q36" s="569"/>
      <c r="R36" s="570">
        <v>8179180</v>
      </c>
      <c r="S36" s="627"/>
      <c r="T36" s="627"/>
      <c r="U36" s="627"/>
      <c r="V36" s="627"/>
      <c r="W36" s="627"/>
      <c r="X36" s="627"/>
      <c r="Y36" s="630"/>
      <c r="Z36" s="631">
        <v>100</v>
      </c>
      <c r="AA36" s="631"/>
      <c r="AB36" s="631"/>
      <c r="AC36" s="631"/>
      <c r="AD36" s="632">
        <v>4367300</v>
      </c>
      <c r="AE36" s="632"/>
      <c r="AF36" s="632"/>
      <c r="AG36" s="632"/>
      <c r="AH36" s="632"/>
      <c r="AI36" s="632"/>
      <c r="AJ36" s="632"/>
      <c r="AK36" s="632"/>
      <c r="AL36" s="633">
        <v>100</v>
      </c>
      <c r="AM36" s="634"/>
      <c r="AN36" s="634"/>
      <c r="AO36" s="635"/>
      <c r="AQ36" s="612" t="s">
        <v>307</v>
      </c>
      <c r="AR36" s="613"/>
      <c r="AS36" s="613"/>
      <c r="AT36" s="613"/>
      <c r="AU36" s="613"/>
      <c r="AV36" s="613"/>
      <c r="AW36" s="613"/>
      <c r="AX36" s="613"/>
      <c r="AY36" s="614"/>
      <c r="AZ36" s="586">
        <v>112019</v>
      </c>
      <c r="BA36" s="587"/>
      <c r="BB36" s="587"/>
      <c r="BC36" s="587"/>
      <c r="BD36" s="605"/>
      <c r="BE36" s="605"/>
      <c r="BF36" s="615"/>
      <c r="BG36" s="623" t="s">
        <v>308</v>
      </c>
      <c r="BH36" s="620"/>
      <c r="BI36" s="620"/>
      <c r="BJ36" s="620"/>
      <c r="BK36" s="620"/>
      <c r="BL36" s="620"/>
      <c r="BM36" s="620"/>
      <c r="BN36" s="620"/>
      <c r="BO36" s="620"/>
      <c r="BP36" s="620"/>
      <c r="BQ36" s="620"/>
      <c r="BR36" s="620"/>
      <c r="BS36" s="620"/>
      <c r="BT36" s="620"/>
      <c r="BU36" s="621"/>
      <c r="BV36" s="586">
        <v>-300845</v>
      </c>
      <c r="BW36" s="587"/>
      <c r="BX36" s="587"/>
      <c r="BY36" s="587"/>
      <c r="BZ36" s="587"/>
      <c r="CA36" s="587"/>
      <c r="CB36" s="622"/>
      <c r="CD36" s="623" t="s">
        <v>309</v>
      </c>
      <c r="CE36" s="620"/>
      <c r="CF36" s="620"/>
      <c r="CG36" s="620"/>
      <c r="CH36" s="620"/>
      <c r="CI36" s="620"/>
      <c r="CJ36" s="620"/>
      <c r="CK36" s="620"/>
      <c r="CL36" s="620"/>
      <c r="CM36" s="620"/>
      <c r="CN36" s="620"/>
      <c r="CO36" s="620"/>
      <c r="CP36" s="620"/>
      <c r="CQ36" s="621"/>
      <c r="CR36" s="586">
        <v>852091</v>
      </c>
      <c r="CS36" s="587"/>
      <c r="CT36" s="587"/>
      <c r="CU36" s="587"/>
      <c r="CV36" s="587"/>
      <c r="CW36" s="587"/>
      <c r="CX36" s="587"/>
      <c r="CY36" s="588"/>
      <c r="CZ36" s="589">
        <v>10.7</v>
      </c>
      <c r="DA36" s="607"/>
      <c r="DB36" s="607"/>
      <c r="DC36" s="608"/>
      <c r="DD36" s="592">
        <v>736920</v>
      </c>
      <c r="DE36" s="587"/>
      <c r="DF36" s="587"/>
      <c r="DG36" s="587"/>
      <c r="DH36" s="587"/>
      <c r="DI36" s="587"/>
      <c r="DJ36" s="587"/>
      <c r="DK36" s="588"/>
      <c r="DL36" s="592">
        <v>677512</v>
      </c>
      <c r="DM36" s="587"/>
      <c r="DN36" s="587"/>
      <c r="DO36" s="587"/>
      <c r="DP36" s="587"/>
      <c r="DQ36" s="587"/>
      <c r="DR36" s="587"/>
      <c r="DS36" s="587"/>
      <c r="DT36" s="587"/>
      <c r="DU36" s="587"/>
      <c r="DV36" s="588"/>
      <c r="DW36" s="609">
        <v>14.7</v>
      </c>
      <c r="DX36" s="610"/>
      <c r="DY36" s="610"/>
      <c r="DZ36" s="610"/>
      <c r="EA36" s="610"/>
      <c r="EB36" s="610"/>
      <c r="EC36" s="611"/>
    </row>
    <row r="37" spans="2:133" ht="11.25" customHeight="1">
      <c r="AQ37" s="612" t="s">
        <v>310</v>
      </c>
      <c r="AR37" s="613"/>
      <c r="AS37" s="613"/>
      <c r="AT37" s="613"/>
      <c r="AU37" s="613"/>
      <c r="AV37" s="613"/>
      <c r="AW37" s="613"/>
      <c r="AX37" s="613"/>
      <c r="AY37" s="614"/>
      <c r="AZ37" s="586">
        <v>47230</v>
      </c>
      <c r="BA37" s="587"/>
      <c r="BB37" s="587"/>
      <c r="BC37" s="587"/>
      <c r="BD37" s="605"/>
      <c r="BE37" s="605"/>
      <c r="BF37" s="615"/>
      <c r="BG37" s="623" t="s">
        <v>311</v>
      </c>
      <c r="BH37" s="620"/>
      <c r="BI37" s="620"/>
      <c r="BJ37" s="620"/>
      <c r="BK37" s="620"/>
      <c r="BL37" s="620"/>
      <c r="BM37" s="620"/>
      <c r="BN37" s="620"/>
      <c r="BO37" s="620"/>
      <c r="BP37" s="620"/>
      <c r="BQ37" s="620"/>
      <c r="BR37" s="620"/>
      <c r="BS37" s="620"/>
      <c r="BT37" s="620"/>
      <c r="BU37" s="621"/>
      <c r="BV37" s="586">
        <v>2572</v>
      </c>
      <c r="BW37" s="587"/>
      <c r="BX37" s="587"/>
      <c r="BY37" s="587"/>
      <c r="BZ37" s="587"/>
      <c r="CA37" s="587"/>
      <c r="CB37" s="622"/>
      <c r="CD37" s="623" t="s">
        <v>312</v>
      </c>
      <c r="CE37" s="620"/>
      <c r="CF37" s="620"/>
      <c r="CG37" s="620"/>
      <c r="CH37" s="620"/>
      <c r="CI37" s="620"/>
      <c r="CJ37" s="620"/>
      <c r="CK37" s="620"/>
      <c r="CL37" s="620"/>
      <c r="CM37" s="620"/>
      <c r="CN37" s="620"/>
      <c r="CO37" s="620"/>
      <c r="CP37" s="620"/>
      <c r="CQ37" s="621"/>
      <c r="CR37" s="586">
        <v>490108</v>
      </c>
      <c r="CS37" s="605"/>
      <c r="CT37" s="605"/>
      <c r="CU37" s="605"/>
      <c r="CV37" s="605"/>
      <c r="CW37" s="605"/>
      <c r="CX37" s="605"/>
      <c r="CY37" s="606"/>
      <c r="CZ37" s="589">
        <v>6.2</v>
      </c>
      <c r="DA37" s="607"/>
      <c r="DB37" s="607"/>
      <c r="DC37" s="608"/>
      <c r="DD37" s="592">
        <v>479138</v>
      </c>
      <c r="DE37" s="605"/>
      <c r="DF37" s="605"/>
      <c r="DG37" s="605"/>
      <c r="DH37" s="605"/>
      <c r="DI37" s="605"/>
      <c r="DJ37" s="605"/>
      <c r="DK37" s="606"/>
      <c r="DL37" s="592">
        <v>478904</v>
      </c>
      <c r="DM37" s="605"/>
      <c r="DN37" s="605"/>
      <c r="DO37" s="605"/>
      <c r="DP37" s="605"/>
      <c r="DQ37" s="605"/>
      <c r="DR37" s="605"/>
      <c r="DS37" s="605"/>
      <c r="DT37" s="605"/>
      <c r="DU37" s="605"/>
      <c r="DV37" s="606"/>
      <c r="DW37" s="609">
        <v>10.4</v>
      </c>
      <c r="DX37" s="610"/>
      <c r="DY37" s="610"/>
      <c r="DZ37" s="610"/>
      <c r="EA37" s="610"/>
      <c r="EB37" s="610"/>
      <c r="EC37" s="611"/>
    </row>
    <row r="38" spans="2:133" ht="11.25" customHeight="1">
      <c r="AQ38" s="612" t="s">
        <v>313</v>
      </c>
      <c r="AR38" s="613"/>
      <c r="AS38" s="613"/>
      <c r="AT38" s="613"/>
      <c r="AU38" s="613"/>
      <c r="AV38" s="613"/>
      <c r="AW38" s="613"/>
      <c r="AX38" s="613"/>
      <c r="AY38" s="614"/>
      <c r="AZ38" s="586">
        <v>34500</v>
      </c>
      <c r="BA38" s="587"/>
      <c r="BB38" s="587"/>
      <c r="BC38" s="587"/>
      <c r="BD38" s="605"/>
      <c r="BE38" s="605"/>
      <c r="BF38" s="615"/>
      <c r="BG38" s="623" t="s">
        <v>314</v>
      </c>
      <c r="BH38" s="620"/>
      <c r="BI38" s="620"/>
      <c r="BJ38" s="620"/>
      <c r="BK38" s="620"/>
      <c r="BL38" s="620"/>
      <c r="BM38" s="620"/>
      <c r="BN38" s="620"/>
      <c r="BO38" s="620"/>
      <c r="BP38" s="620"/>
      <c r="BQ38" s="620"/>
      <c r="BR38" s="620"/>
      <c r="BS38" s="620"/>
      <c r="BT38" s="620"/>
      <c r="BU38" s="621"/>
      <c r="BV38" s="586">
        <v>4426</v>
      </c>
      <c r="BW38" s="587"/>
      <c r="BX38" s="587"/>
      <c r="BY38" s="587"/>
      <c r="BZ38" s="587"/>
      <c r="CA38" s="587"/>
      <c r="CB38" s="622"/>
      <c r="CD38" s="623" t="s">
        <v>315</v>
      </c>
      <c r="CE38" s="620"/>
      <c r="CF38" s="620"/>
      <c r="CG38" s="620"/>
      <c r="CH38" s="620"/>
      <c r="CI38" s="620"/>
      <c r="CJ38" s="620"/>
      <c r="CK38" s="620"/>
      <c r="CL38" s="620"/>
      <c r="CM38" s="620"/>
      <c r="CN38" s="620"/>
      <c r="CO38" s="620"/>
      <c r="CP38" s="620"/>
      <c r="CQ38" s="621"/>
      <c r="CR38" s="586">
        <v>788716</v>
      </c>
      <c r="CS38" s="587"/>
      <c r="CT38" s="587"/>
      <c r="CU38" s="587"/>
      <c r="CV38" s="587"/>
      <c r="CW38" s="587"/>
      <c r="CX38" s="587"/>
      <c r="CY38" s="588"/>
      <c r="CZ38" s="589">
        <v>9.9</v>
      </c>
      <c r="DA38" s="607"/>
      <c r="DB38" s="607"/>
      <c r="DC38" s="608"/>
      <c r="DD38" s="592">
        <v>693924</v>
      </c>
      <c r="DE38" s="587"/>
      <c r="DF38" s="587"/>
      <c r="DG38" s="587"/>
      <c r="DH38" s="587"/>
      <c r="DI38" s="587"/>
      <c r="DJ38" s="587"/>
      <c r="DK38" s="588"/>
      <c r="DL38" s="592">
        <v>558446</v>
      </c>
      <c r="DM38" s="587"/>
      <c r="DN38" s="587"/>
      <c r="DO38" s="587"/>
      <c r="DP38" s="587"/>
      <c r="DQ38" s="587"/>
      <c r="DR38" s="587"/>
      <c r="DS38" s="587"/>
      <c r="DT38" s="587"/>
      <c r="DU38" s="587"/>
      <c r="DV38" s="588"/>
      <c r="DW38" s="609">
        <v>12.1</v>
      </c>
      <c r="DX38" s="610"/>
      <c r="DY38" s="610"/>
      <c r="DZ38" s="610"/>
      <c r="EA38" s="610"/>
      <c r="EB38" s="610"/>
      <c r="EC38" s="611"/>
    </row>
    <row r="39" spans="2:133" ht="11.25" customHeight="1">
      <c r="AQ39" s="612" t="s">
        <v>316</v>
      </c>
      <c r="AR39" s="613"/>
      <c r="AS39" s="613"/>
      <c r="AT39" s="613"/>
      <c r="AU39" s="613"/>
      <c r="AV39" s="613"/>
      <c r="AW39" s="613"/>
      <c r="AX39" s="613"/>
      <c r="AY39" s="614"/>
      <c r="AZ39" s="586">
        <v>5921</v>
      </c>
      <c r="BA39" s="587"/>
      <c r="BB39" s="587"/>
      <c r="BC39" s="587"/>
      <c r="BD39" s="605"/>
      <c r="BE39" s="605"/>
      <c r="BF39" s="615"/>
      <c r="BG39" s="616" t="s">
        <v>317</v>
      </c>
      <c r="BH39" s="617"/>
      <c r="BI39" s="617"/>
      <c r="BJ39" s="617"/>
      <c r="BK39" s="617"/>
      <c r="BL39" s="187"/>
      <c r="BM39" s="620" t="s">
        <v>318</v>
      </c>
      <c r="BN39" s="620"/>
      <c r="BO39" s="620"/>
      <c r="BP39" s="620"/>
      <c r="BQ39" s="620"/>
      <c r="BR39" s="620"/>
      <c r="BS39" s="620"/>
      <c r="BT39" s="620"/>
      <c r="BU39" s="621"/>
      <c r="BV39" s="586">
        <v>48</v>
      </c>
      <c r="BW39" s="587"/>
      <c r="BX39" s="587"/>
      <c r="BY39" s="587"/>
      <c r="BZ39" s="587"/>
      <c r="CA39" s="587"/>
      <c r="CB39" s="622"/>
      <c r="CD39" s="623" t="s">
        <v>319</v>
      </c>
      <c r="CE39" s="620"/>
      <c r="CF39" s="620"/>
      <c r="CG39" s="620"/>
      <c r="CH39" s="620"/>
      <c r="CI39" s="620"/>
      <c r="CJ39" s="620"/>
      <c r="CK39" s="620"/>
      <c r="CL39" s="620"/>
      <c r="CM39" s="620"/>
      <c r="CN39" s="620"/>
      <c r="CO39" s="620"/>
      <c r="CP39" s="620"/>
      <c r="CQ39" s="621"/>
      <c r="CR39" s="586">
        <v>53576</v>
      </c>
      <c r="CS39" s="605"/>
      <c r="CT39" s="605"/>
      <c r="CU39" s="605"/>
      <c r="CV39" s="605"/>
      <c r="CW39" s="605"/>
      <c r="CX39" s="605"/>
      <c r="CY39" s="606"/>
      <c r="CZ39" s="589">
        <v>0.7</v>
      </c>
      <c r="DA39" s="607"/>
      <c r="DB39" s="607"/>
      <c r="DC39" s="608"/>
      <c r="DD39" s="592">
        <v>50000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276737</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166</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v>31280</v>
      </c>
      <c r="CS40" s="587"/>
      <c r="CT40" s="587"/>
      <c r="CU40" s="587"/>
      <c r="CV40" s="587"/>
      <c r="CW40" s="587"/>
      <c r="CX40" s="587"/>
      <c r="CY40" s="588"/>
      <c r="CZ40" s="589">
        <v>0.4</v>
      </c>
      <c r="DA40" s="607"/>
      <c r="DB40" s="607"/>
      <c r="DC40" s="608"/>
      <c r="DD40" s="592">
        <v>31280</v>
      </c>
      <c r="DE40" s="587"/>
      <c r="DF40" s="587"/>
      <c r="DG40" s="587"/>
      <c r="DH40" s="587"/>
      <c r="DI40" s="587"/>
      <c r="DJ40" s="587"/>
      <c r="DK40" s="588"/>
      <c r="DL40" s="592">
        <v>2280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359539</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260</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327</v>
      </c>
      <c r="CS41" s="605"/>
      <c r="CT41" s="605"/>
      <c r="CU41" s="605"/>
      <c r="CV41" s="605"/>
      <c r="CW41" s="605"/>
      <c r="CX41" s="605"/>
      <c r="CY41" s="606"/>
      <c r="CZ41" s="589" t="s">
        <v>327</v>
      </c>
      <c r="DA41" s="607"/>
      <c r="DB41" s="607"/>
      <c r="DC41" s="608"/>
      <c r="DD41" s="592" t="s">
        <v>327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2248374</v>
      </c>
      <c r="CS42" s="587"/>
      <c r="CT42" s="587"/>
      <c r="CU42" s="587"/>
      <c r="CV42" s="587"/>
      <c r="CW42" s="587"/>
      <c r="CX42" s="587"/>
      <c r="CY42" s="588"/>
      <c r="CZ42" s="589">
        <v>28.3</v>
      </c>
      <c r="DA42" s="590"/>
      <c r="DB42" s="590"/>
      <c r="DC42" s="591"/>
      <c r="DD42" s="592">
        <v>450814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15323</v>
      </c>
      <c r="CS43" s="605"/>
      <c r="CT43" s="605"/>
      <c r="CU43" s="605"/>
      <c r="CV43" s="605"/>
      <c r="CW43" s="605"/>
      <c r="CX43" s="605"/>
      <c r="CY43" s="606"/>
      <c r="CZ43" s="589">
        <v>0.2</v>
      </c>
      <c r="DA43" s="607"/>
      <c r="DB43" s="607"/>
      <c r="DC43" s="608"/>
      <c r="DD43" s="592">
        <v>12432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284</v>
      </c>
      <c r="CE44" s="600"/>
      <c r="CF44" s="583" t="s">
        <v>333</v>
      </c>
      <c r="CG44" s="584"/>
      <c r="CH44" s="584"/>
      <c r="CI44" s="584"/>
      <c r="CJ44" s="584"/>
      <c r="CK44" s="584"/>
      <c r="CL44" s="584"/>
      <c r="CM44" s="584"/>
      <c r="CN44" s="584"/>
      <c r="CO44" s="584"/>
      <c r="CP44" s="584"/>
      <c r="CQ44" s="585"/>
      <c r="CR44" s="586">
        <v>1896152</v>
      </c>
      <c r="CS44" s="587"/>
      <c r="CT44" s="587"/>
      <c r="CU44" s="587"/>
      <c r="CV44" s="587"/>
      <c r="CW44" s="587"/>
      <c r="CX44" s="587"/>
      <c r="CY44" s="588"/>
      <c r="CZ44" s="589">
        <v>23.9</v>
      </c>
      <c r="DA44" s="590"/>
      <c r="DB44" s="590"/>
      <c r="DC44" s="591"/>
      <c r="DD44" s="592">
        <v>437323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1127387</v>
      </c>
      <c r="CS45" s="605"/>
      <c r="CT45" s="605"/>
      <c r="CU45" s="605"/>
      <c r="CV45" s="605"/>
      <c r="CW45" s="605"/>
      <c r="CX45" s="605"/>
      <c r="CY45" s="606"/>
      <c r="CZ45" s="589">
        <v>14.2</v>
      </c>
      <c r="DA45" s="607"/>
      <c r="DB45" s="607"/>
      <c r="DC45" s="608"/>
      <c r="DD45" s="592">
        <v>59258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636340</v>
      </c>
      <c r="CS46" s="587"/>
      <c r="CT46" s="587"/>
      <c r="CU46" s="587"/>
      <c r="CV46" s="587"/>
      <c r="CW46" s="587"/>
      <c r="CX46" s="587"/>
      <c r="CY46" s="588"/>
      <c r="CZ46" s="589">
        <v>8</v>
      </c>
      <c r="DA46" s="590"/>
      <c r="DB46" s="590"/>
      <c r="DC46" s="591"/>
      <c r="DD46" s="592">
        <v>319543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352222</v>
      </c>
      <c r="CS47" s="605"/>
      <c r="CT47" s="605"/>
      <c r="CU47" s="605"/>
      <c r="CV47" s="605"/>
      <c r="CW47" s="605"/>
      <c r="CX47" s="605"/>
      <c r="CY47" s="606"/>
      <c r="CZ47" s="589">
        <v>4.4000000000000004</v>
      </c>
      <c r="DA47" s="607"/>
      <c r="DB47" s="607"/>
      <c r="DC47" s="608"/>
      <c r="DD47" s="592">
        <v>13491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7932699</v>
      </c>
      <c r="CS49" s="571"/>
      <c r="CT49" s="571"/>
      <c r="CU49" s="571"/>
      <c r="CV49" s="571"/>
      <c r="CW49" s="571"/>
      <c r="CX49" s="571"/>
      <c r="CY49" s="572"/>
      <c r="CZ49" s="573">
        <v>100</v>
      </c>
      <c r="DA49" s="574"/>
      <c r="DB49" s="574"/>
      <c r="DC49" s="575"/>
      <c r="DD49" s="576">
        <v>5038820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32" sqref="AA32:AE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8185</v>
      </c>
      <c r="R7" s="1099"/>
      <c r="S7" s="1099"/>
      <c r="T7" s="1099"/>
      <c r="U7" s="1099"/>
      <c r="V7" s="1099">
        <v>7939</v>
      </c>
      <c r="W7" s="1099"/>
      <c r="X7" s="1099"/>
      <c r="Y7" s="1099"/>
      <c r="Z7" s="1099"/>
      <c r="AA7" s="1099">
        <v>246</v>
      </c>
      <c r="AB7" s="1099"/>
      <c r="AC7" s="1099"/>
      <c r="AD7" s="1099"/>
      <c r="AE7" s="1100"/>
      <c r="AF7" s="1101">
        <v>233</v>
      </c>
      <c r="AG7" s="1102"/>
      <c r="AH7" s="1102"/>
      <c r="AI7" s="1102"/>
      <c r="AJ7" s="1103"/>
      <c r="AK7" s="1085" t="s">
        <v>532</v>
      </c>
      <c r="AL7" s="1086"/>
      <c r="AM7" s="1086"/>
      <c r="AN7" s="1086"/>
      <c r="AO7" s="1086"/>
      <c r="AP7" s="1086">
        <v>8158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362</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363</v>
      </c>
      <c r="B23" s="938" t="s">
        <v>364</v>
      </c>
      <c r="C23" s="939"/>
      <c r="D23" s="939"/>
      <c r="E23" s="939"/>
      <c r="F23" s="939"/>
      <c r="G23" s="939"/>
      <c r="H23" s="939"/>
      <c r="I23" s="939"/>
      <c r="J23" s="939"/>
      <c r="K23" s="939"/>
      <c r="L23" s="939"/>
      <c r="M23" s="939"/>
      <c r="N23" s="939"/>
      <c r="O23" s="939"/>
      <c r="P23" s="940"/>
      <c r="Q23" s="1062">
        <v>8185</v>
      </c>
      <c r="R23" s="1063"/>
      <c r="S23" s="1063"/>
      <c r="T23" s="1063"/>
      <c r="U23" s="1063"/>
      <c r="V23" s="1063">
        <v>7939</v>
      </c>
      <c r="W23" s="1063"/>
      <c r="X23" s="1063"/>
      <c r="Y23" s="1063"/>
      <c r="Z23" s="1063"/>
      <c r="AA23" s="1063">
        <v>246</v>
      </c>
      <c r="AB23" s="1063"/>
      <c r="AC23" s="1063"/>
      <c r="AD23" s="1063"/>
      <c r="AE23" s="1064"/>
      <c r="AF23" s="1065">
        <v>233</v>
      </c>
      <c r="AG23" s="1063"/>
      <c r="AH23" s="1063"/>
      <c r="AI23" s="1063"/>
      <c r="AJ23" s="1066"/>
      <c r="AK23" s="1067"/>
      <c r="AL23" s="1068"/>
      <c r="AM23" s="1068"/>
      <c r="AN23" s="1068"/>
      <c r="AO23" s="1068"/>
      <c r="AP23" s="1063">
        <v>8158</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365</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366</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367</v>
      </c>
      <c r="R26" s="996"/>
      <c r="S26" s="996"/>
      <c r="T26" s="996"/>
      <c r="U26" s="997"/>
      <c r="V26" s="995" t="s">
        <v>368</v>
      </c>
      <c r="W26" s="996"/>
      <c r="X26" s="996"/>
      <c r="Y26" s="996"/>
      <c r="Z26" s="997"/>
      <c r="AA26" s="995" t="s">
        <v>369</v>
      </c>
      <c r="AB26" s="996"/>
      <c r="AC26" s="996"/>
      <c r="AD26" s="996"/>
      <c r="AE26" s="996"/>
      <c r="AF26" s="1053" t="s">
        <v>370</v>
      </c>
      <c r="AG26" s="1002"/>
      <c r="AH26" s="1002"/>
      <c r="AI26" s="1002"/>
      <c r="AJ26" s="1054"/>
      <c r="AK26" s="996" t="s">
        <v>371</v>
      </c>
      <c r="AL26" s="996"/>
      <c r="AM26" s="996"/>
      <c r="AN26" s="996"/>
      <c r="AO26" s="997"/>
      <c r="AP26" s="995" t="s">
        <v>372</v>
      </c>
      <c r="AQ26" s="996"/>
      <c r="AR26" s="996"/>
      <c r="AS26" s="996"/>
      <c r="AT26" s="997"/>
      <c r="AU26" s="995" t="s">
        <v>373</v>
      </c>
      <c r="AV26" s="996"/>
      <c r="AW26" s="996"/>
      <c r="AX26" s="996"/>
      <c r="AY26" s="997"/>
      <c r="AZ26" s="995" t="s">
        <v>374</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375</v>
      </c>
      <c r="C28" s="1045"/>
      <c r="D28" s="1045"/>
      <c r="E28" s="1045"/>
      <c r="F28" s="1045"/>
      <c r="G28" s="1045"/>
      <c r="H28" s="1045"/>
      <c r="I28" s="1045"/>
      <c r="J28" s="1045"/>
      <c r="K28" s="1045"/>
      <c r="L28" s="1045"/>
      <c r="M28" s="1045"/>
      <c r="N28" s="1045"/>
      <c r="O28" s="1045"/>
      <c r="P28" s="1046"/>
      <c r="Q28" s="1047">
        <v>1861</v>
      </c>
      <c r="R28" s="1048"/>
      <c r="S28" s="1048"/>
      <c r="T28" s="1048"/>
      <c r="U28" s="1048"/>
      <c r="V28" s="1048">
        <v>1859</v>
      </c>
      <c r="W28" s="1048"/>
      <c r="X28" s="1048"/>
      <c r="Y28" s="1048"/>
      <c r="Z28" s="1048"/>
      <c r="AA28" s="1048">
        <v>2</v>
      </c>
      <c r="AB28" s="1048"/>
      <c r="AC28" s="1048"/>
      <c r="AD28" s="1048"/>
      <c r="AE28" s="1049"/>
      <c r="AF28" s="1050">
        <v>2</v>
      </c>
      <c r="AG28" s="1048"/>
      <c r="AH28" s="1048"/>
      <c r="AI28" s="1048"/>
      <c r="AJ28" s="1051"/>
      <c r="AK28" s="1052">
        <v>286</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376</v>
      </c>
      <c r="C29" s="1032"/>
      <c r="D29" s="1032"/>
      <c r="E29" s="1032"/>
      <c r="F29" s="1032"/>
      <c r="G29" s="1032"/>
      <c r="H29" s="1032"/>
      <c r="I29" s="1032"/>
      <c r="J29" s="1032"/>
      <c r="K29" s="1032"/>
      <c r="L29" s="1032"/>
      <c r="M29" s="1032"/>
      <c r="N29" s="1032"/>
      <c r="O29" s="1032"/>
      <c r="P29" s="1033"/>
      <c r="Q29" s="1037">
        <v>1112</v>
      </c>
      <c r="R29" s="1038"/>
      <c r="S29" s="1038"/>
      <c r="T29" s="1038"/>
      <c r="U29" s="1038"/>
      <c r="V29" s="1038">
        <v>1090</v>
      </c>
      <c r="W29" s="1038"/>
      <c r="X29" s="1038"/>
      <c r="Y29" s="1038"/>
      <c r="Z29" s="1038"/>
      <c r="AA29" s="1038">
        <v>22</v>
      </c>
      <c r="AB29" s="1038"/>
      <c r="AC29" s="1038"/>
      <c r="AD29" s="1038"/>
      <c r="AE29" s="1039"/>
      <c r="AF29" s="1013">
        <v>22</v>
      </c>
      <c r="AG29" s="1014"/>
      <c r="AH29" s="1014"/>
      <c r="AI29" s="1014"/>
      <c r="AJ29" s="1015"/>
      <c r="AK29" s="974">
        <v>170</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377</v>
      </c>
      <c r="C30" s="1032"/>
      <c r="D30" s="1032"/>
      <c r="E30" s="1032"/>
      <c r="F30" s="1032"/>
      <c r="G30" s="1032"/>
      <c r="H30" s="1032"/>
      <c r="I30" s="1032"/>
      <c r="J30" s="1032"/>
      <c r="K30" s="1032"/>
      <c r="L30" s="1032"/>
      <c r="M30" s="1032"/>
      <c r="N30" s="1032"/>
      <c r="O30" s="1032"/>
      <c r="P30" s="1033"/>
      <c r="Q30" s="1037">
        <v>106</v>
      </c>
      <c r="R30" s="1038"/>
      <c r="S30" s="1038"/>
      <c r="T30" s="1038"/>
      <c r="U30" s="1038"/>
      <c r="V30" s="1038">
        <v>105</v>
      </c>
      <c r="W30" s="1038"/>
      <c r="X30" s="1038"/>
      <c r="Y30" s="1038"/>
      <c r="Z30" s="1038"/>
      <c r="AA30" s="1038">
        <v>1</v>
      </c>
      <c r="AB30" s="1038"/>
      <c r="AC30" s="1038"/>
      <c r="AD30" s="1038"/>
      <c r="AE30" s="1039"/>
      <c r="AF30" s="1013">
        <v>1</v>
      </c>
      <c r="AG30" s="1014"/>
      <c r="AH30" s="1014"/>
      <c r="AI30" s="1014"/>
      <c r="AJ30" s="1015"/>
      <c r="AK30" s="974">
        <v>53</v>
      </c>
      <c r="AL30" s="965"/>
      <c r="AM30" s="965"/>
      <c r="AN30" s="965"/>
      <c r="AO30" s="965"/>
      <c r="AP30" s="965" t="s">
        <v>534</v>
      </c>
      <c r="AQ30" s="965"/>
      <c r="AR30" s="965"/>
      <c r="AS30" s="965"/>
      <c r="AT30" s="965"/>
      <c r="AU30" s="965" t="s">
        <v>535</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378</v>
      </c>
      <c r="C31" s="1032"/>
      <c r="D31" s="1032"/>
      <c r="E31" s="1032"/>
      <c r="F31" s="1032"/>
      <c r="G31" s="1032"/>
      <c r="H31" s="1032"/>
      <c r="I31" s="1032"/>
      <c r="J31" s="1032"/>
      <c r="K31" s="1032"/>
      <c r="L31" s="1032"/>
      <c r="M31" s="1032"/>
      <c r="N31" s="1032"/>
      <c r="O31" s="1032"/>
      <c r="P31" s="1033"/>
      <c r="Q31" s="1037">
        <v>5</v>
      </c>
      <c r="R31" s="1038"/>
      <c r="S31" s="1038"/>
      <c r="T31" s="1038"/>
      <c r="U31" s="1038"/>
      <c r="V31" s="1038">
        <v>4</v>
      </c>
      <c r="W31" s="1038"/>
      <c r="X31" s="1038"/>
      <c r="Y31" s="1038"/>
      <c r="Z31" s="1038"/>
      <c r="AA31" s="1038">
        <v>0</v>
      </c>
      <c r="AB31" s="1038"/>
      <c r="AC31" s="1038"/>
      <c r="AD31" s="1038"/>
      <c r="AE31" s="1039"/>
      <c r="AF31" s="1013">
        <v>0</v>
      </c>
      <c r="AG31" s="1014"/>
      <c r="AH31" s="1014"/>
      <c r="AI31" s="1014"/>
      <c r="AJ31" s="1015"/>
      <c r="AK31" s="974" t="s">
        <v>533</v>
      </c>
      <c r="AL31" s="965"/>
      <c r="AM31" s="965"/>
      <c r="AN31" s="965"/>
      <c r="AO31" s="965"/>
      <c r="AP31" s="965" t="s">
        <v>534</v>
      </c>
      <c r="AQ31" s="965"/>
      <c r="AR31" s="965"/>
      <c r="AS31" s="965"/>
      <c r="AT31" s="965"/>
      <c r="AU31" s="965" t="s">
        <v>533</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379</v>
      </c>
      <c r="C32" s="1032"/>
      <c r="D32" s="1032"/>
      <c r="E32" s="1032"/>
      <c r="F32" s="1032"/>
      <c r="G32" s="1032"/>
      <c r="H32" s="1032"/>
      <c r="I32" s="1032"/>
      <c r="J32" s="1032"/>
      <c r="K32" s="1032"/>
      <c r="L32" s="1032"/>
      <c r="M32" s="1032"/>
      <c r="N32" s="1032"/>
      <c r="O32" s="1032"/>
      <c r="P32" s="1033"/>
      <c r="Q32" s="1037">
        <v>163</v>
      </c>
      <c r="R32" s="1038"/>
      <c r="S32" s="1038"/>
      <c r="T32" s="1038"/>
      <c r="U32" s="1038"/>
      <c r="V32" s="1038">
        <v>172</v>
      </c>
      <c r="W32" s="1038"/>
      <c r="X32" s="1038"/>
      <c r="Y32" s="1038"/>
      <c r="Z32" s="1038"/>
      <c r="AA32" s="1038">
        <v>-8</v>
      </c>
      <c r="AB32" s="1038"/>
      <c r="AC32" s="1038"/>
      <c r="AD32" s="1038"/>
      <c r="AE32" s="1039"/>
      <c r="AF32" s="1013">
        <v>-8</v>
      </c>
      <c r="AG32" s="1014"/>
      <c r="AH32" s="1014"/>
      <c r="AI32" s="1014"/>
      <c r="AJ32" s="1015"/>
      <c r="AK32" s="974">
        <v>18</v>
      </c>
      <c r="AL32" s="965"/>
      <c r="AM32" s="965"/>
      <c r="AN32" s="965"/>
      <c r="AO32" s="965"/>
      <c r="AP32" s="965">
        <v>716</v>
      </c>
      <c r="AQ32" s="965"/>
      <c r="AR32" s="965"/>
      <c r="AS32" s="965"/>
      <c r="AT32" s="965"/>
      <c r="AU32" s="965">
        <v>319</v>
      </c>
      <c r="AV32" s="965"/>
      <c r="AW32" s="965"/>
      <c r="AX32" s="965"/>
      <c r="AY32" s="965"/>
      <c r="AZ32" s="1036" t="s">
        <v>546</v>
      </c>
      <c r="BA32" s="1036"/>
      <c r="BB32" s="1036"/>
      <c r="BC32" s="1036"/>
      <c r="BD32" s="1036"/>
      <c r="BE32" s="1026" t="s">
        <v>380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381</v>
      </c>
      <c r="C33" s="1032"/>
      <c r="D33" s="1032"/>
      <c r="E33" s="1032"/>
      <c r="F33" s="1032"/>
      <c r="G33" s="1032"/>
      <c r="H33" s="1032"/>
      <c r="I33" s="1032"/>
      <c r="J33" s="1032"/>
      <c r="K33" s="1032"/>
      <c r="L33" s="1032"/>
      <c r="M33" s="1032"/>
      <c r="N33" s="1032"/>
      <c r="O33" s="1032"/>
      <c r="P33" s="1033"/>
      <c r="Q33" s="1037">
        <v>197</v>
      </c>
      <c r="R33" s="1038"/>
      <c r="S33" s="1038"/>
      <c r="T33" s="1038"/>
      <c r="U33" s="1038"/>
      <c r="V33" s="1038">
        <v>196</v>
      </c>
      <c r="W33" s="1038"/>
      <c r="X33" s="1038"/>
      <c r="Y33" s="1038"/>
      <c r="Z33" s="1038"/>
      <c r="AA33" s="1038">
        <v>1</v>
      </c>
      <c r="AB33" s="1038"/>
      <c r="AC33" s="1038"/>
      <c r="AD33" s="1038"/>
      <c r="AE33" s="1039"/>
      <c r="AF33" s="1013">
        <v>0</v>
      </c>
      <c r="AG33" s="1014"/>
      <c r="AH33" s="1014"/>
      <c r="AI33" s="1014"/>
      <c r="AJ33" s="1015"/>
      <c r="AK33" s="974">
        <v>35</v>
      </c>
      <c r="AL33" s="965"/>
      <c r="AM33" s="965"/>
      <c r="AN33" s="965"/>
      <c r="AO33" s="965"/>
      <c r="AP33" s="965">
        <v>420</v>
      </c>
      <c r="AQ33" s="965"/>
      <c r="AR33" s="965"/>
      <c r="AS33" s="965"/>
      <c r="AT33" s="965"/>
      <c r="AU33" s="965">
        <v>287</v>
      </c>
      <c r="AV33" s="965"/>
      <c r="AW33" s="965"/>
      <c r="AX33" s="965"/>
      <c r="AY33" s="965"/>
      <c r="AZ33" s="1036" t="s">
        <v>546</v>
      </c>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383</v>
      </c>
      <c r="C34" s="1032"/>
      <c r="D34" s="1032"/>
      <c r="E34" s="1032"/>
      <c r="F34" s="1032"/>
      <c r="G34" s="1032"/>
      <c r="H34" s="1032"/>
      <c r="I34" s="1032"/>
      <c r="J34" s="1032"/>
      <c r="K34" s="1032"/>
      <c r="L34" s="1032"/>
      <c r="M34" s="1032"/>
      <c r="N34" s="1032"/>
      <c r="O34" s="1032"/>
      <c r="P34" s="1033"/>
      <c r="Q34" s="1037">
        <v>18</v>
      </c>
      <c r="R34" s="1038"/>
      <c r="S34" s="1038"/>
      <c r="T34" s="1038"/>
      <c r="U34" s="1038"/>
      <c r="V34" s="1038">
        <v>18</v>
      </c>
      <c r="W34" s="1038"/>
      <c r="X34" s="1038"/>
      <c r="Y34" s="1038"/>
      <c r="Z34" s="1038"/>
      <c r="AA34" s="1038">
        <v>0</v>
      </c>
      <c r="AB34" s="1038"/>
      <c r="AC34" s="1038"/>
      <c r="AD34" s="1038"/>
      <c r="AE34" s="1039"/>
      <c r="AF34" s="1013">
        <v>0</v>
      </c>
      <c r="AG34" s="1014"/>
      <c r="AH34" s="1014"/>
      <c r="AI34" s="1014"/>
      <c r="AJ34" s="1015"/>
      <c r="AK34" s="974">
        <v>17</v>
      </c>
      <c r="AL34" s="965"/>
      <c r="AM34" s="965"/>
      <c r="AN34" s="965"/>
      <c r="AO34" s="965"/>
      <c r="AP34" s="965">
        <v>60</v>
      </c>
      <c r="AQ34" s="965"/>
      <c r="AR34" s="965"/>
      <c r="AS34" s="965"/>
      <c r="AT34" s="965"/>
      <c r="AU34" s="965">
        <v>60</v>
      </c>
      <c r="AV34" s="965"/>
      <c r="AW34" s="965"/>
      <c r="AX34" s="965"/>
      <c r="AY34" s="965"/>
      <c r="AZ34" s="1036" t="s">
        <v>546</v>
      </c>
      <c r="BA34" s="1036"/>
      <c r="BB34" s="1036"/>
      <c r="BC34" s="1036"/>
      <c r="BD34" s="1036"/>
      <c r="BE34" s="1026" t="s">
        <v>382</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384</v>
      </c>
      <c r="C35" s="1032"/>
      <c r="D35" s="1032"/>
      <c r="E35" s="1032"/>
      <c r="F35" s="1032"/>
      <c r="G35" s="1032"/>
      <c r="H35" s="1032"/>
      <c r="I35" s="1032"/>
      <c r="J35" s="1032"/>
      <c r="K35" s="1032"/>
      <c r="L35" s="1032"/>
      <c r="M35" s="1032"/>
      <c r="N35" s="1032"/>
      <c r="O35" s="1032"/>
      <c r="P35" s="1033"/>
      <c r="Q35" s="1037">
        <v>153</v>
      </c>
      <c r="R35" s="1038"/>
      <c r="S35" s="1038"/>
      <c r="T35" s="1038"/>
      <c r="U35" s="1038"/>
      <c r="V35" s="1038">
        <v>153</v>
      </c>
      <c r="W35" s="1038"/>
      <c r="X35" s="1038"/>
      <c r="Y35" s="1038"/>
      <c r="Z35" s="1038"/>
      <c r="AA35" s="1038">
        <v>0</v>
      </c>
      <c r="AB35" s="1038"/>
      <c r="AC35" s="1038"/>
      <c r="AD35" s="1038"/>
      <c r="AE35" s="1039"/>
      <c r="AF35" s="1013">
        <v>0</v>
      </c>
      <c r="AG35" s="1014"/>
      <c r="AH35" s="1014"/>
      <c r="AI35" s="1014"/>
      <c r="AJ35" s="1015"/>
      <c r="AK35" s="974">
        <v>109</v>
      </c>
      <c r="AL35" s="965"/>
      <c r="AM35" s="965"/>
      <c r="AN35" s="965"/>
      <c r="AO35" s="965"/>
      <c r="AP35" s="965">
        <v>1376</v>
      </c>
      <c r="AQ35" s="965"/>
      <c r="AR35" s="965"/>
      <c r="AS35" s="965"/>
      <c r="AT35" s="965"/>
      <c r="AU35" s="965">
        <v>1345</v>
      </c>
      <c r="AV35" s="965"/>
      <c r="AW35" s="965"/>
      <c r="AX35" s="965"/>
      <c r="AY35" s="965"/>
      <c r="AZ35" s="1036" t="s">
        <v>547</v>
      </c>
      <c r="BA35" s="1036"/>
      <c r="BB35" s="1036"/>
      <c r="BC35" s="1036"/>
      <c r="BD35" s="1036"/>
      <c r="BE35" s="1026" t="s">
        <v>382</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363</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v>
      </c>
      <c r="AG63" s="953"/>
      <c r="AH63" s="953"/>
      <c r="AI63" s="953"/>
      <c r="AJ63" s="1024"/>
      <c r="AK63" s="1025"/>
      <c r="AL63" s="957"/>
      <c r="AM63" s="957"/>
      <c r="AN63" s="957"/>
      <c r="AO63" s="957"/>
      <c r="AP63" s="953">
        <v>2572</v>
      </c>
      <c r="AQ63" s="953"/>
      <c r="AR63" s="953"/>
      <c r="AS63" s="953"/>
      <c r="AT63" s="953"/>
      <c r="AU63" s="953">
        <v>2011</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367</v>
      </c>
      <c r="R66" s="996"/>
      <c r="S66" s="996"/>
      <c r="T66" s="996"/>
      <c r="U66" s="997"/>
      <c r="V66" s="995" t="s">
        <v>368</v>
      </c>
      <c r="W66" s="996"/>
      <c r="X66" s="996"/>
      <c r="Y66" s="996"/>
      <c r="Z66" s="997"/>
      <c r="AA66" s="995" t="s">
        <v>369</v>
      </c>
      <c r="AB66" s="996"/>
      <c r="AC66" s="996"/>
      <c r="AD66" s="996"/>
      <c r="AE66" s="997"/>
      <c r="AF66" s="1001" t="s">
        <v>370</v>
      </c>
      <c r="AG66" s="1002"/>
      <c r="AH66" s="1002"/>
      <c r="AI66" s="1002"/>
      <c r="AJ66" s="1003"/>
      <c r="AK66" s="995" t="s">
        <v>371</v>
      </c>
      <c r="AL66" s="990"/>
      <c r="AM66" s="990"/>
      <c r="AN66" s="990"/>
      <c r="AO66" s="991"/>
      <c r="AP66" s="995" t="s">
        <v>372</v>
      </c>
      <c r="AQ66" s="996"/>
      <c r="AR66" s="996"/>
      <c r="AS66" s="996"/>
      <c r="AT66" s="997"/>
      <c r="AU66" s="995" t="s">
        <v>389</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498</v>
      </c>
      <c r="R68" s="976"/>
      <c r="S68" s="976"/>
      <c r="T68" s="976"/>
      <c r="U68" s="976"/>
      <c r="V68" s="976">
        <v>493</v>
      </c>
      <c r="W68" s="976"/>
      <c r="X68" s="976"/>
      <c r="Y68" s="976"/>
      <c r="Z68" s="976"/>
      <c r="AA68" s="976">
        <v>5</v>
      </c>
      <c r="AB68" s="976"/>
      <c r="AC68" s="976"/>
      <c r="AD68" s="976"/>
      <c r="AE68" s="976"/>
      <c r="AF68" s="976">
        <v>5</v>
      </c>
      <c r="AG68" s="976"/>
      <c r="AH68" s="976"/>
      <c r="AI68" s="976"/>
      <c r="AJ68" s="976"/>
      <c r="AK68" s="976">
        <v>2</v>
      </c>
      <c r="AL68" s="976"/>
      <c r="AM68" s="976"/>
      <c r="AN68" s="976"/>
      <c r="AO68" s="976"/>
      <c r="AP68" s="976">
        <v>527</v>
      </c>
      <c r="AQ68" s="976"/>
      <c r="AR68" s="976"/>
      <c r="AS68" s="976"/>
      <c r="AT68" s="976"/>
      <c r="AU68" s="976">
        <v>234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783</v>
      </c>
      <c r="R69" s="965"/>
      <c r="S69" s="965"/>
      <c r="T69" s="965"/>
      <c r="U69" s="965"/>
      <c r="V69" s="965">
        <v>769</v>
      </c>
      <c r="W69" s="965"/>
      <c r="X69" s="965"/>
      <c r="Y69" s="965"/>
      <c r="Z69" s="965"/>
      <c r="AA69" s="965">
        <v>13</v>
      </c>
      <c r="AB69" s="965"/>
      <c r="AC69" s="965"/>
      <c r="AD69" s="965"/>
      <c r="AE69" s="965"/>
      <c r="AF69" s="965">
        <v>13</v>
      </c>
      <c r="AG69" s="965"/>
      <c r="AH69" s="965"/>
      <c r="AI69" s="965"/>
      <c r="AJ69" s="965"/>
      <c r="AK69" s="965" t="s">
        <v>544</v>
      </c>
      <c r="AL69" s="965"/>
      <c r="AM69" s="965"/>
      <c r="AN69" s="965"/>
      <c r="AO69" s="965"/>
      <c r="AP69" s="965">
        <v>1167</v>
      </c>
      <c r="AQ69" s="965"/>
      <c r="AR69" s="965"/>
      <c r="AS69" s="965"/>
      <c r="AT69" s="965"/>
      <c r="AU69" s="965">
        <v>493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18</v>
      </c>
      <c r="R70" s="965"/>
      <c r="S70" s="965"/>
      <c r="T70" s="965"/>
      <c r="U70" s="965"/>
      <c r="V70" s="965">
        <v>20</v>
      </c>
      <c r="W70" s="965"/>
      <c r="X70" s="965"/>
      <c r="Y70" s="965"/>
      <c r="Z70" s="965"/>
      <c r="AA70" s="965">
        <v>-1</v>
      </c>
      <c r="AB70" s="965"/>
      <c r="AC70" s="965"/>
      <c r="AD70" s="965"/>
      <c r="AE70" s="965"/>
      <c r="AF70" s="965">
        <v>0</v>
      </c>
      <c r="AG70" s="965"/>
      <c r="AH70" s="965"/>
      <c r="AI70" s="965"/>
      <c r="AJ70" s="965"/>
      <c r="AK70" s="965" t="s">
        <v>544</v>
      </c>
      <c r="AL70" s="965"/>
      <c r="AM70" s="965"/>
      <c r="AN70" s="965"/>
      <c r="AO70" s="965"/>
      <c r="AP70" s="965">
        <v>120</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15774</v>
      </c>
      <c r="R71" s="965"/>
      <c r="S71" s="965"/>
      <c r="T71" s="965"/>
      <c r="U71" s="965"/>
      <c r="V71" s="965">
        <v>15289</v>
      </c>
      <c r="W71" s="965"/>
      <c r="X71" s="965"/>
      <c r="Y71" s="965"/>
      <c r="Z71" s="965"/>
      <c r="AA71" s="965">
        <v>485</v>
      </c>
      <c r="AB71" s="965"/>
      <c r="AC71" s="965"/>
      <c r="AD71" s="965"/>
      <c r="AE71" s="965"/>
      <c r="AF71" s="965">
        <v>485</v>
      </c>
      <c r="AG71" s="965"/>
      <c r="AH71" s="965"/>
      <c r="AI71" s="965"/>
      <c r="AJ71" s="965"/>
      <c r="AK71" s="965">
        <v>34</v>
      </c>
      <c r="AL71" s="965"/>
      <c r="AM71" s="965"/>
      <c r="AN71" s="965"/>
      <c r="AO71" s="965"/>
      <c r="AP71" s="965" t="s">
        <v>544</v>
      </c>
      <c r="AQ71" s="965"/>
      <c r="AR71" s="965"/>
      <c r="AS71" s="965"/>
      <c r="AT71" s="965"/>
      <c r="AU71" s="965" t="s">
        <v>548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476</v>
      </c>
      <c r="R72" s="965"/>
      <c r="S72" s="965"/>
      <c r="T72" s="965"/>
      <c r="U72" s="965"/>
      <c r="V72" s="965">
        <v>455</v>
      </c>
      <c r="W72" s="965"/>
      <c r="X72" s="965"/>
      <c r="Y72" s="965"/>
      <c r="Z72" s="965"/>
      <c r="AA72" s="965">
        <v>21</v>
      </c>
      <c r="AB72" s="965"/>
      <c r="AC72" s="965"/>
      <c r="AD72" s="965"/>
      <c r="AE72" s="965"/>
      <c r="AF72" s="965">
        <v>21</v>
      </c>
      <c r="AG72" s="965"/>
      <c r="AH72" s="965"/>
      <c r="AI72" s="965"/>
      <c r="AJ72" s="965"/>
      <c r="AK72" s="965">
        <v>17</v>
      </c>
      <c r="AL72" s="965"/>
      <c r="AM72" s="965"/>
      <c r="AN72" s="965"/>
      <c r="AO72" s="965"/>
      <c r="AP72" s="965" t="s">
        <v>544</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34</v>
      </c>
      <c r="R73" s="965"/>
      <c r="S73" s="965"/>
      <c r="T73" s="965"/>
      <c r="U73" s="965"/>
      <c r="V73" s="965">
        <v>31</v>
      </c>
      <c r="W73" s="965"/>
      <c r="X73" s="965"/>
      <c r="Y73" s="965"/>
      <c r="Z73" s="965"/>
      <c r="AA73" s="965">
        <v>3</v>
      </c>
      <c r="AB73" s="965"/>
      <c r="AC73" s="965"/>
      <c r="AD73" s="965"/>
      <c r="AE73" s="965"/>
      <c r="AF73" s="965">
        <v>3</v>
      </c>
      <c r="AG73" s="965"/>
      <c r="AH73" s="965"/>
      <c r="AI73" s="965"/>
      <c r="AJ73" s="965"/>
      <c r="AK73" s="965" t="s">
        <v>545</v>
      </c>
      <c r="AL73" s="965"/>
      <c r="AM73" s="965"/>
      <c r="AN73" s="965"/>
      <c r="AO73" s="965"/>
      <c r="AP73" s="965" t="s">
        <v>544</v>
      </c>
      <c r="AQ73" s="965"/>
      <c r="AR73" s="965"/>
      <c r="AS73" s="965"/>
      <c r="AT73" s="965"/>
      <c r="AU73" s="965" t="s">
        <v>549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110</v>
      </c>
      <c r="R74" s="965"/>
      <c r="S74" s="965"/>
      <c r="T74" s="965"/>
      <c r="U74" s="965"/>
      <c r="V74" s="965">
        <v>106</v>
      </c>
      <c r="W74" s="965"/>
      <c r="X74" s="965"/>
      <c r="Y74" s="965"/>
      <c r="Z74" s="965"/>
      <c r="AA74" s="965">
        <v>4</v>
      </c>
      <c r="AB74" s="965"/>
      <c r="AC74" s="965"/>
      <c r="AD74" s="965"/>
      <c r="AE74" s="965"/>
      <c r="AF74" s="965">
        <v>4</v>
      </c>
      <c r="AG74" s="965"/>
      <c r="AH74" s="965"/>
      <c r="AI74" s="965"/>
      <c r="AJ74" s="965"/>
      <c r="AK74" s="965">
        <v>20</v>
      </c>
      <c r="AL74" s="965"/>
      <c r="AM74" s="965"/>
      <c r="AN74" s="965"/>
      <c r="AO74" s="965"/>
      <c r="AP74" s="965" t="s">
        <v>544</v>
      </c>
      <c r="AQ74" s="965"/>
      <c r="AR74" s="965"/>
      <c r="AS74" s="965"/>
      <c r="AT74" s="965"/>
      <c r="AU74" s="965" t="s">
        <v>549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261245</v>
      </c>
      <c r="R75" s="973"/>
      <c r="S75" s="973"/>
      <c r="T75" s="973"/>
      <c r="U75" s="974"/>
      <c r="V75" s="975">
        <v>255328</v>
      </c>
      <c r="W75" s="973"/>
      <c r="X75" s="973"/>
      <c r="Y75" s="973"/>
      <c r="Z75" s="974"/>
      <c r="AA75" s="975">
        <v>5917</v>
      </c>
      <c r="AB75" s="973"/>
      <c r="AC75" s="973"/>
      <c r="AD75" s="973"/>
      <c r="AE75" s="974"/>
      <c r="AF75" s="975">
        <v>5917</v>
      </c>
      <c r="AG75" s="973"/>
      <c r="AH75" s="973"/>
      <c r="AI75" s="973"/>
      <c r="AJ75" s="974"/>
      <c r="AK75" s="975">
        <v>1779</v>
      </c>
      <c r="AL75" s="973"/>
      <c r="AM75" s="973"/>
      <c r="AN75" s="973"/>
      <c r="AO75" s="974"/>
      <c r="AP75" s="975" t="s">
        <v>544</v>
      </c>
      <c r="AQ75" s="973"/>
      <c r="AR75" s="973"/>
      <c r="AS75" s="973"/>
      <c r="AT75" s="974"/>
      <c r="AU75" s="975" t="s">
        <v>549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363</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6448</v>
      </c>
      <c r="AG88" s="953"/>
      <c r="AH88" s="953"/>
      <c r="AI88" s="953"/>
      <c r="AJ88" s="953"/>
      <c r="AK88" s="957"/>
      <c r="AL88" s="957"/>
      <c r="AM88" s="957"/>
      <c r="AN88" s="957"/>
      <c r="AO88" s="957"/>
      <c r="AP88" s="953">
        <v>1814</v>
      </c>
      <c r="AQ88" s="953"/>
      <c r="AR88" s="953"/>
      <c r="AS88" s="953"/>
      <c r="AT88" s="953"/>
      <c r="AU88" s="953">
        <v>727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283</v>
      </c>
      <c r="AG109" s="886"/>
      <c r="AH109" s="886"/>
      <c r="AI109" s="886"/>
      <c r="AJ109" s="887"/>
      <c r="AK109" s="888" t="s">
        <v>282</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283</v>
      </c>
      <c r="BW109" s="886"/>
      <c r="BX109" s="886"/>
      <c r="BY109" s="886"/>
      <c r="BZ109" s="887"/>
      <c r="CA109" s="888" t="s">
        <v>282</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283</v>
      </c>
      <c r="DM109" s="886"/>
      <c r="DN109" s="886"/>
      <c r="DO109" s="886"/>
      <c r="DP109" s="887"/>
      <c r="DQ109" s="888" t="s">
        <v>282</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1202487</v>
      </c>
      <c r="AB110" s="871"/>
      <c r="AC110" s="871"/>
      <c r="AD110" s="871"/>
      <c r="AE110" s="872"/>
      <c r="AF110" s="873">
        <v>1150588</v>
      </c>
      <c r="AG110" s="871"/>
      <c r="AH110" s="871"/>
      <c r="AI110" s="871"/>
      <c r="AJ110" s="872"/>
      <c r="AK110" s="873">
        <v>1068318</v>
      </c>
      <c r="AL110" s="871"/>
      <c r="AM110" s="871"/>
      <c r="AN110" s="871"/>
      <c r="AO110" s="872"/>
      <c r="AP110" s="874">
        <v>27.4</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8386423</v>
      </c>
      <c r="BR110" s="798"/>
      <c r="BS110" s="798"/>
      <c r="BT110" s="798"/>
      <c r="BU110" s="798"/>
      <c r="BV110" s="798">
        <v>8088424</v>
      </c>
      <c r="BW110" s="798"/>
      <c r="BX110" s="798"/>
      <c r="BY110" s="798"/>
      <c r="BZ110" s="798"/>
      <c r="CA110" s="798">
        <v>8158371</v>
      </c>
      <c r="CB110" s="798"/>
      <c r="CC110" s="798"/>
      <c r="CD110" s="798"/>
      <c r="CE110" s="798"/>
      <c r="CF110" s="859">
        <v>209.1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1162754</v>
      </c>
      <c r="BR111" s="769"/>
      <c r="BS111" s="769"/>
      <c r="BT111" s="769"/>
      <c r="BU111" s="769"/>
      <c r="BV111" s="769">
        <v>759855</v>
      </c>
      <c r="BW111" s="769"/>
      <c r="BX111" s="769"/>
      <c r="BY111" s="769"/>
      <c r="BZ111" s="769"/>
      <c r="CA111" s="769">
        <v>600000</v>
      </c>
      <c r="CB111" s="769"/>
      <c r="CC111" s="769"/>
      <c r="CD111" s="769"/>
      <c r="CE111" s="769"/>
      <c r="CF111" s="846">
        <v>15.4</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2005257</v>
      </c>
      <c r="BR112" s="769"/>
      <c r="BS112" s="769"/>
      <c r="BT112" s="769"/>
      <c r="BU112" s="769"/>
      <c r="BV112" s="769">
        <v>1884874</v>
      </c>
      <c r="BW112" s="769"/>
      <c r="BX112" s="769"/>
      <c r="BY112" s="769"/>
      <c r="BZ112" s="769"/>
      <c r="CA112" s="769">
        <v>2010329</v>
      </c>
      <c r="CB112" s="769"/>
      <c r="CC112" s="769"/>
      <c r="CD112" s="769"/>
      <c r="CE112" s="769"/>
      <c r="CF112" s="846">
        <v>51.5</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80943</v>
      </c>
      <c r="DH112" s="769"/>
      <c r="DI112" s="769"/>
      <c r="DJ112" s="769"/>
      <c r="DK112" s="769"/>
      <c r="DL112" s="769" t="s">
        <v>110</v>
      </c>
      <c r="DM112" s="769"/>
      <c r="DN112" s="769"/>
      <c r="DO112" s="769"/>
      <c r="DP112" s="769"/>
      <c r="DQ112" s="769">
        <v>600000</v>
      </c>
      <c r="DR112" s="769"/>
      <c r="DS112" s="769"/>
      <c r="DT112" s="769"/>
      <c r="DU112" s="769"/>
      <c r="DV112" s="821">
        <v>15.4</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115005</v>
      </c>
      <c r="AB113" s="907"/>
      <c r="AC113" s="907"/>
      <c r="AD113" s="907"/>
      <c r="AE113" s="908"/>
      <c r="AF113" s="909">
        <v>123723</v>
      </c>
      <c r="AG113" s="907"/>
      <c r="AH113" s="907"/>
      <c r="AI113" s="907"/>
      <c r="AJ113" s="908"/>
      <c r="AK113" s="909">
        <v>132384</v>
      </c>
      <c r="AL113" s="907"/>
      <c r="AM113" s="907"/>
      <c r="AN113" s="907"/>
      <c r="AO113" s="908"/>
      <c r="AP113" s="910">
        <v>3.4</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766504</v>
      </c>
      <c r="BR113" s="769"/>
      <c r="BS113" s="769"/>
      <c r="BT113" s="769"/>
      <c r="BU113" s="769"/>
      <c r="BV113" s="769">
        <v>626156</v>
      </c>
      <c r="BW113" s="769"/>
      <c r="BX113" s="769"/>
      <c r="BY113" s="769"/>
      <c r="BZ113" s="769"/>
      <c r="CA113" s="769">
        <v>727686</v>
      </c>
      <c r="CB113" s="769"/>
      <c r="CC113" s="769"/>
      <c r="CD113" s="769"/>
      <c r="CE113" s="769"/>
      <c r="CF113" s="846">
        <v>18.7</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140866</v>
      </c>
      <c r="AB114" s="782"/>
      <c r="AC114" s="782"/>
      <c r="AD114" s="782"/>
      <c r="AE114" s="783"/>
      <c r="AF114" s="784">
        <v>142849</v>
      </c>
      <c r="AG114" s="782"/>
      <c r="AH114" s="782"/>
      <c r="AI114" s="782"/>
      <c r="AJ114" s="783"/>
      <c r="AK114" s="784">
        <v>142457</v>
      </c>
      <c r="AL114" s="782"/>
      <c r="AM114" s="782"/>
      <c r="AN114" s="782"/>
      <c r="AO114" s="783"/>
      <c r="AP114" s="752">
        <v>3.7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854575</v>
      </c>
      <c r="BR114" s="769"/>
      <c r="BS114" s="769"/>
      <c r="BT114" s="769"/>
      <c r="BU114" s="769"/>
      <c r="BV114" s="769">
        <v>782992</v>
      </c>
      <c r="BW114" s="769"/>
      <c r="BX114" s="769"/>
      <c r="BY114" s="769"/>
      <c r="BZ114" s="769"/>
      <c r="CA114" s="769">
        <v>721138</v>
      </c>
      <c r="CB114" s="769"/>
      <c r="CC114" s="769"/>
      <c r="CD114" s="769"/>
      <c r="CE114" s="769"/>
      <c r="CF114" s="846">
        <v>18.5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8564</v>
      </c>
      <c r="AB115" s="907"/>
      <c r="AC115" s="907"/>
      <c r="AD115" s="907"/>
      <c r="AE115" s="908"/>
      <c r="AF115" s="909">
        <v>8534</v>
      </c>
      <c r="AG115" s="907"/>
      <c r="AH115" s="907"/>
      <c r="AI115" s="907"/>
      <c r="AJ115" s="908"/>
      <c r="AK115" s="909">
        <v>1185</v>
      </c>
      <c r="AL115" s="907"/>
      <c r="AM115" s="907"/>
      <c r="AN115" s="907"/>
      <c r="AO115" s="908"/>
      <c r="AP115" s="910">
        <v>0</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146</v>
      </c>
      <c r="AB116" s="782"/>
      <c r="AC116" s="782"/>
      <c r="AD116" s="782"/>
      <c r="AE116" s="783"/>
      <c r="AF116" s="784">
        <v>107</v>
      </c>
      <c r="AG116" s="782"/>
      <c r="AH116" s="782"/>
      <c r="AI116" s="782"/>
      <c r="AJ116" s="783"/>
      <c r="AK116" s="784">
        <v>256</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1467068</v>
      </c>
      <c r="AB117" s="893"/>
      <c r="AC117" s="893"/>
      <c r="AD117" s="893"/>
      <c r="AE117" s="894"/>
      <c r="AF117" s="896">
        <v>1425801</v>
      </c>
      <c r="AG117" s="893"/>
      <c r="AH117" s="893"/>
      <c r="AI117" s="893"/>
      <c r="AJ117" s="894"/>
      <c r="AK117" s="896">
        <v>1344600</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283</v>
      </c>
      <c r="AG118" s="886"/>
      <c r="AH118" s="886"/>
      <c r="AI118" s="886"/>
      <c r="AJ118" s="887"/>
      <c r="AK118" s="888" t="s">
        <v>282</v>
      </c>
      <c r="AL118" s="886"/>
      <c r="AM118" s="886"/>
      <c r="AN118" s="886"/>
      <c r="AO118" s="887"/>
      <c r="AP118" s="889" t="s">
        <v>400</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428</v>
      </c>
      <c r="BP118" s="836"/>
      <c r="BQ118" s="855">
        <v>13175513</v>
      </c>
      <c r="BR118" s="856"/>
      <c r="BS118" s="856"/>
      <c r="BT118" s="856"/>
      <c r="BU118" s="856"/>
      <c r="BV118" s="856">
        <v>12142301</v>
      </c>
      <c r="BW118" s="856"/>
      <c r="BX118" s="856"/>
      <c r="BY118" s="856"/>
      <c r="BZ118" s="856"/>
      <c r="CA118" s="856">
        <v>12217524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1961484</v>
      </c>
      <c r="BR119" s="798"/>
      <c r="BS119" s="798"/>
      <c r="BT119" s="798"/>
      <c r="BU119" s="798"/>
      <c r="BV119" s="798">
        <v>1544831</v>
      </c>
      <c r="BW119" s="798"/>
      <c r="BX119" s="798"/>
      <c r="BY119" s="798"/>
      <c r="BZ119" s="798"/>
      <c r="CA119" s="798">
        <v>1631865</v>
      </c>
      <c r="CB119" s="798"/>
      <c r="CC119" s="798"/>
      <c r="CD119" s="798"/>
      <c r="CE119" s="798"/>
      <c r="CF119" s="859">
        <v>41.8</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1081811</v>
      </c>
      <c r="DH119" s="715"/>
      <c r="DI119" s="715"/>
      <c r="DJ119" s="715"/>
      <c r="DK119" s="716"/>
      <c r="DL119" s="717">
        <v>759855</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1278755</v>
      </c>
      <c r="BR120" s="769"/>
      <c r="BS120" s="769"/>
      <c r="BT120" s="769"/>
      <c r="BU120" s="769"/>
      <c r="BV120" s="769">
        <v>1411819</v>
      </c>
      <c r="BW120" s="769"/>
      <c r="BX120" s="769"/>
      <c r="BY120" s="769"/>
      <c r="BZ120" s="769"/>
      <c r="CA120" s="769">
        <v>1285105</v>
      </c>
      <c r="CB120" s="769"/>
      <c r="CC120" s="769"/>
      <c r="CD120" s="769"/>
      <c r="CE120" s="769"/>
      <c r="CF120" s="846">
        <v>32.9</v>
      </c>
      <c r="CG120" s="847"/>
      <c r="CH120" s="847"/>
      <c r="CI120" s="847"/>
      <c r="CJ120" s="847"/>
      <c r="CK120" s="848" t="s">
        <v>434</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1425395</v>
      </c>
      <c r="DH120" s="798"/>
      <c r="DI120" s="798"/>
      <c r="DJ120" s="798"/>
      <c r="DK120" s="798"/>
      <c r="DL120" s="798">
        <v>1415658</v>
      </c>
      <c r="DM120" s="798"/>
      <c r="DN120" s="798"/>
      <c r="DO120" s="798"/>
      <c r="DP120" s="798"/>
      <c r="DQ120" s="798">
        <v>1344719</v>
      </c>
      <c r="DR120" s="798"/>
      <c r="DS120" s="798"/>
      <c r="DT120" s="798"/>
      <c r="DU120" s="798"/>
      <c r="DV120" s="799">
        <v>34.5</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7958</v>
      </c>
      <c r="AB121" s="782"/>
      <c r="AC121" s="782"/>
      <c r="AD121" s="782"/>
      <c r="AE121" s="783"/>
      <c r="AF121" s="784">
        <v>7958</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6565286</v>
      </c>
      <c r="BR121" s="856"/>
      <c r="BS121" s="856"/>
      <c r="BT121" s="856"/>
      <c r="BU121" s="856"/>
      <c r="BV121" s="856">
        <v>6483747</v>
      </c>
      <c r="BW121" s="856"/>
      <c r="BX121" s="856"/>
      <c r="BY121" s="856"/>
      <c r="BZ121" s="856"/>
      <c r="CA121" s="856">
        <v>6531832</v>
      </c>
      <c r="CB121" s="856"/>
      <c r="CC121" s="856"/>
      <c r="CD121" s="856"/>
      <c r="CE121" s="856"/>
      <c r="CF121" s="857">
        <v>167.4</v>
      </c>
      <c r="CG121" s="858"/>
      <c r="CH121" s="858"/>
      <c r="CI121" s="858"/>
      <c r="CJ121" s="858"/>
      <c r="CK121" s="849"/>
      <c r="CL121" s="810"/>
      <c r="CM121" s="810"/>
      <c r="CN121" s="810"/>
      <c r="CO121" s="811"/>
      <c r="CP121" s="826" t="s">
        <v>379</v>
      </c>
      <c r="CQ121" s="827"/>
      <c r="CR121" s="827"/>
      <c r="CS121" s="827"/>
      <c r="CT121" s="827"/>
      <c r="CU121" s="827"/>
      <c r="CV121" s="827"/>
      <c r="CW121" s="827"/>
      <c r="CX121" s="827"/>
      <c r="CY121" s="827"/>
      <c r="CZ121" s="827"/>
      <c r="DA121" s="827"/>
      <c r="DB121" s="827"/>
      <c r="DC121" s="827"/>
      <c r="DD121" s="827"/>
      <c r="DE121" s="827"/>
      <c r="DF121" s="828"/>
      <c r="DG121" s="768">
        <v>241653</v>
      </c>
      <c r="DH121" s="769"/>
      <c r="DI121" s="769"/>
      <c r="DJ121" s="769"/>
      <c r="DK121" s="769"/>
      <c r="DL121" s="769">
        <v>166944</v>
      </c>
      <c r="DM121" s="769"/>
      <c r="DN121" s="769"/>
      <c r="DO121" s="769"/>
      <c r="DP121" s="769"/>
      <c r="DQ121" s="769">
        <v>318802</v>
      </c>
      <c r="DR121" s="769"/>
      <c r="DS121" s="769"/>
      <c r="DT121" s="769"/>
      <c r="DU121" s="769"/>
      <c r="DV121" s="821">
        <v>8.1999999999999993</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437</v>
      </c>
      <c r="BP122" s="836"/>
      <c r="BQ122" s="837">
        <v>9805525</v>
      </c>
      <c r="BR122" s="838"/>
      <c r="BS122" s="838"/>
      <c r="BT122" s="838"/>
      <c r="BU122" s="838"/>
      <c r="BV122" s="838">
        <v>9440397</v>
      </c>
      <c r="BW122" s="838"/>
      <c r="BX122" s="838"/>
      <c r="BY122" s="838"/>
      <c r="BZ122" s="838"/>
      <c r="CA122" s="838">
        <v>9448802</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259983</v>
      </c>
      <c r="DH122" s="769"/>
      <c r="DI122" s="769"/>
      <c r="DJ122" s="769"/>
      <c r="DK122" s="769"/>
      <c r="DL122" s="769">
        <v>234530</v>
      </c>
      <c r="DM122" s="769"/>
      <c r="DN122" s="769"/>
      <c r="DO122" s="769"/>
      <c r="DP122" s="769"/>
      <c r="DQ122" s="769">
        <v>287095</v>
      </c>
      <c r="DR122" s="769"/>
      <c r="DS122" s="769"/>
      <c r="DT122" s="769"/>
      <c r="DU122" s="769"/>
      <c r="DV122" s="821">
        <v>7.4</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83.9</v>
      </c>
      <c r="BR123" s="830"/>
      <c r="BS123" s="830"/>
      <c r="BT123" s="830"/>
      <c r="BU123" s="830"/>
      <c r="BV123" s="830">
        <v>68.900000000000006</v>
      </c>
      <c r="BW123" s="830"/>
      <c r="BX123" s="830"/>
      <c r="BY123" s="830"/>
      <c r="BZ123" s="830"/>
      <c r="CA123" s="830">
        <v>70.900000000000006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78226</v>
      </c>
      <c r="DH123" s="782"/>
      <c r="DI123" s="782"/>
      <c r="DJ123" s="782"/>
      <c r="DK123" s="783"/>
      <c r="DL123" s="784">
        <v>67742</v>
      </c>
      <c r="DM123" s="782"/>
      <c r="DN123" s="782"/>
      <c r="DO123" s="782"/>
      <c r="DP123" s="783"/>
      <c r="DQ123" s="784">
        <v>59713</v>
      </c>
      <c r="DR123" s="782"/>
      <c r="DS123" s="782"/>
      <c r="DT123" s="782"/>
      <c r="DU123" s="783"/>
      <c r="DV123" s="752">
        <v>1.5</v>
      </c>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606</v>
      </c>
      <c r="AB127" s="782"/>
      <c r="AC127" s="782"/>
      <c r="AD127" s="782"/>
      <c r="AE127" s="783"/>
      <c r="AF127" s="784">
        <v>576</v>
      </c>
      <c r="AG127" s="782"/>
      <c r="AH127" s="782"/>
      <c r="AI127" s="782"/>
      <c r="AJ127" s="783"/>
      <c r="AK127" s="784">
        <v>1185</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92444</v>
      </c>
      <c r="AB128" s="722"/>
      <c r="AC128" s="722"/>
      <c r="AD128" s="722"/>
      <c r="AE128" s="723"/>
      <c r="AF128" s="724">
        <v>104473</v>
      </c>
      <c r="AG128" s="722"/>
      <c r="AH128" s="722"/>
      <c r="AI128" s="722"/>
      <c r="AJ128" s="723"/>
      <c r="AK128" s="724">
        <v>101642</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4769570</v>
      </c>
      <c r="AB129" s="782"/>
      <c r="AC129" s="782"/>
      <c r="AD129" s="782"/>
      <c r="AE129" s="783"/>
      <c r="AF129" s="784">
        <v>4656730</v>
      </c>
      <c r="AG129" s="782"/>
      <c r="AH129" s="782"/>
      <c r="AI129" s="782"/>
      <c r="AJ129" s="783"/>
      <c r="AK129" s="784">
        <v>4607502</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14.6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757625</v>
      </c>
      <c r="AB130" s="782"/>
      <c r="AC130" s="782"/>
      <c r="AD130" s="782"/>
      <c r="AE130" s="783"/>
      <c r="AF130" s="784">
        <v>737582</v>
      </c>
      <c r="AG130" s="782"/>
      <c r="AH130" s="782"/>
      <c r="AI130" s="782"/>
      <c r="AJ130" s="783"/>
      <c r="AK130" s="784">
        <v>706607</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70.900000000000006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4011945</v>
      </c>
      <c r="AB131" s="715"/>
      <c r="AC131" s="715"/>
      <c r="AD131" s="715"/>
      <c r="AE131" s="716"/>
      <c r="AF131" s="717">
        <v>3919148</v>
      </c>
      <c r="AG131" s="715"/>
      <c r="AH131" s="715"/>
      <c r="AI131" s="715"/>
      <c r="AJ131" s="716"/>
      <c r="AK131" s="717">
        <v>3900895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15.379049309999999</v>
      </c>
      <c r="AB132" s="738"/>
      <c r="AC132" s="738"/>
      <c r="AD132" s="738"/>
      <c r="AE132" s="739"/>
      <c r="AF132" s="740">
        <v>14.89471691</v>
      </c>
      <c r="AG132" s="738"/>
      <c r="AH132" s="738"/>
      <c r="AI132" s="738"/>
      <c r="AJ132" s="739"/>
      <c r="AK132" s="740">
        <v>13.74943442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15.3</v>
      </c>
      <c r="AB133" s="747"/>
      <c r="AC133" s="747"/>
      <c r="AD133" s="747"/>
      <c r="AE133" s="748"/>
      <c r="AF133" s="746">
        <v>14.9</v>
      </c>
      <c r="AG133" s="747"/>
      <c r="AH133" s="747"/>
      <c r="AI133" s="747"/>
      <c r="AJ133" s="748"/>
      <c r="AK133" s="746">
        <v>14.6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1266472</v>
      </c>
      <c r="L9" s="264">
        <v>107647</v>
      </c>
      <c r="M9" s="265">
        <v>87341</v>
      </c>
      <c r="N9" s="266">
        <v>23.2</v>
      </c>
    </row>
    <row r="10" spans="1:16">
      <c r="A10" s="248"/>
      <c r="B10" s="244"/>
      <c r="C10" s="244"/>
      <c r="D10" s="244"/>
      <c r="E10" s="244"/>
      <c r="F10" s="244"/>
      <c r="G10" s="1131" t="s">
        <v>470</v>
      </c>
      <c r="H10" s="1132"/>
      <c r="I10" s="1132"/>
      <c r="J10" s="1133"/>
      <c r="K10" s="267">
        <v>110916</v>
      </c>
      <c r="L10" s="268">
        <v>9428</v>
      </c>
      <c r="M10" s="269">
        <v>8730</v>
      </c>
      <c r="N10" s="270">
        <v>8</v>
      </c>
    </row>
    <row r="11" spans="1:16" ht="13.5" customHeight="1">
      <c r="A11" s="248"/>
      <c r="B11" s="244"/>
      <c r="C11" s="244"/>
      <c r="D11" s="244"/>
      <c r="E11" s="244"/>
      <c r="F11" s="244"/>
      <c r="G11" s="1131" t="s">
        <v>471</v>
      </c>
      <c r="H11" s="1132"/>
      <c r="I11" s="1132"/>
      <c r="J11" s="1133"/>
      <c r="K11" s="267">
        <v>191506</v>
      </c>
      <c r="L11" s="268">
        <v>16278</v>
      </c>
      <c r="M11" s="269">
        <v>12876</v>
      </c>
      <c r="N11" s="270">
        <v>26.4</v>
      </c>
    </row>
    <row r="12" spans="1:16" ht="13.5" customHeight="1">
      <c r="A12" s="248"/>
      <c r="B12" s="244"/>
      <c r="C12" s="244"/>
      <c r="D12" s="244"/>
      <c r="E12" s="244"/>
      <c r="F12" s="244"/>
      <c r="G12" s="1131" t="s">
        <v>472</v>
      </c>
      <c r="H12" s="1132"/>
      <c r="I12" s="1132"/>
      <c r="J12" s="1133"/>
      <c r="K12" s="267" t="s">
        <v>473</v>
      </c>
      <c r="L12" s="268" t="s">
        <v>473</v>
      </c>
      <c r="M12" s="269">
        <v>1090</v>
      </c>
      <c r="N12" s="270" t="s">
        <v>473</v>
      </c>
    </row>
    <row r="13" spans="1:16" ht="13.5" customHeight="1">
      <c r="A13" s="248"/>
      <c r="B13" s="244"/>
      <c r="C13" s="244"/>
      <c r="D13" s="244"/>
      <c r="E13" s="244"/>
      <c r="F13" s="244"/>
      <c r="G13" s="1131" t="s">
        <v>474</v>
      </c>
      <c r="H13" s="1132"/>
      <c r="I13" s="1132"/>
      <c r="J13" s="1133"/>
      <c r="K13" s="267" t="s">
        <v>473</v>
      </c>
      <c r="L13" s="268" t="s">
        <v>473</v>
      </c>
      <c r="M13" s="269">
        <v>18</v>
      </c>
      <c r="N13" s="270" t="s">
        <v>473</v>
      </c>
    </row>
    <row r="14" spans="1:16" ht="13.5" customHeight="1">
      <c r="A14" s="248"/>
      <c r="B14" s="244"/>
      <c r="C14" s="244"/>
      <c r="D14" s="244"/>
      <c r="E14" s="244"/>
      <c r="F14" s="244"/>
      <c r="G14" s="1131" t="s">
        <v>475</v>
      </c>
      <c r="H14" s="1132"/>
      <c r="I14" s="1132"/>
      <c r="J14" s="1133"/>
      <c r="K14" s="267">
        <v>75643</v>
      </c>
      <c r="L14" s="268">
        <v>6429</v>
      </c>
      <c r="M14" s="269">
        <v>4293</v>
      </c>
      <c r="N14" s="270">
        <v>49.8</v>
      </c>
    </row>
    <row r="15" spans="1:16" ht="13.5" customHeight="1">
      <c r="A15" s="248"/>
      <c r="B15" s="244"/>
      <c r="C15" s="244"/>
      <c r="D15" s="244"/>
      <c r="E15" s="244"/>
      <c r="F15" s="244"/>
      <c r="G15" s="1131" t="s">
        <v>476</v>
      </c>
      <c r="H15" s="1132"/>
      <c r="I15" s="1132"/>
      <c r="J15" s="1133"/>
      <c r="K15" s="267">
        <v>15323</v>
      </c>
      <c r="L15" s="268">
        <v>1302</v>
      </c>
      <c r="M15" s="269">
        <v>2010</v>
      </c>
      <c r="N15" s="270">
        <v>-35.200000000000003</v>
      </c>
    </row>
    <row r="16" spans="1:16">
      <c r="A16" s="248"/>
      <c r="B16" s="244"/>
      <c r="C16" s="244"/>
      <c r="D16" s="244"/>
      <c r="E16" s="244"/>
      <c r="F16" s="244"/>
      <c r="G16" s="1134" t="s">
        <v>477</v>
      </c>
      <c r="H16" s="1135"/>
      <c r="I16" s="1135"/>
      <c r="J16" s="1136"/>
      <c r="K16" s="268">
        <v>-243594</v>
      </c>
      <c r="L16" s="268">
        <v>-20705</v>
      </c>
      <c r="M16" s="269">
        <v>-10218</v>
      </c>
      <c r="N16" s="270">
        <v>102.6</v>
      </c>
    </row>
    <row r="17" spans="1:16">
      <c r="A17" s="248"/>
      <c r="B17" s="244"/>
      <c r="C17" s="244"/>
      <c r="D17" s="244"/>
      <c r="E17" s="244"/>
      <c r="F17" s="244"/>
      <c r="G17" s="1134" t="s">
        <v>167</v>
      </c>
      <c r="H17" s="1135"/>
      <c r="I17" s="1135"/>
      <c r="J17" s="1136"/>
      <c r="K17" s="268">
        <v>1416266</v>
      </c>
      <c r="L17" s="268">
        <v>120380</v>
      </c>
      <c r="M17" s="269">
        <v>106139</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11.9</v>
      </c>
      <c r="L21" s="281">
        <v>10.27</v>
      </c>
      <c r="M21" s="282">
        <v>1.63</v>
      </c>
      <c r="N21" s="249"/>
      <c r="O21" s="283"/>
      <c r="P21" s="279"/>
    </row>
    <row r="22" spans="1:16" s="284" customFormat="1">
      <c r="A22" s="279"/>
      <c r="B22" s="249"/>
      <c r="C22" s="249"/>
      <c r="D22" s="249"/>
      <c r="E22" s="249"/>
      <c r="F22" s="249"/>
      <c r="G22" s="1128" t="s">
        <v>483</v>
      </c>
      <c r="H22" s="1129"/>
      <c r="I22" s="1129"/>
      <c r="J22" s="1130"/>
      <c r="K22" s="285">
        <v>86.2</v>
      </c>
      <c r="L22" s="286">
        <v>95.1</v>
      </c>
      <c r="M22" s="287">
        <v>-8.9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1068318</v>
      </c>
      <c r="L32" s="294">
        <v>90805</v>
      </c>
      <c r="M32" s="295">
        <v>57922</v>
      </c>
      <c r="N32" s="296">
        <v>56.8</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132384</v>
      </c>
      <c r="L35" s="294">
        <v>11252</v>
      </c>
      <c r="M35" s="295">
        <v>16698</v>
      </c>
      <c r="N35" s="296">
        <v>-32.6</v>
      </c>
    </row>
    <row r="36" spans="1:16" ht="27" customHeight="1">
      <c r="A36" s="248"/>
      <c r="B36" s="244"/>
      <c r="C36" s="244"/>
      <c r="D36" s="244"/>
      <c r="E36" s="244"/>
      <c r="F36" s="244"/>
      <c r="G36" s="1119" t="s">
        <v>491</v>
      </c>
      <c r="H36" s="1120"/>
      <c r="I36" s="1120"/>
      <c r="J36" s="1121"/>
      <c r="K36" s="294">
        <v>142457</v>
      </c>
      <c r="L36" s="294">
        <v>12109</v>
      </c>
      <c r="M36" s="295">
        <v>4963</v>
      </c>
      <c r="N36" s="296">
        <v>144</v>
      </c>
    </row>
    <row r="37" spans="1:16" ht="13.5" customHeight="1">
      <c r="A37" s="248"/>
      <c r="B37" s="244"/>
      <c r="C37" s="244"/>
      <c r="D37" s="244"/>
      <c r="E37" s="244"/>
      <c r="F37" s="244"/>
      <c r="G37" s="1119" t="s">
        <v>492</v>
      </c>
      <c r="H37" s="1120"/>
      <c r="I37" s="1120"/>
      <c r="J37" s="1121"/>
      <c r="K37" s="294">
        <v>1185</v>
      </c>
      <c r="L37" s="294">
        <v>101</v>
      </c>
      <c r="M37" s="295">
        <v>1334</v>
      </c>
      <c r="N37" s="296">
        <v>-92.4</v>
      </c>
    </row>
    <row r="38" spans="1:16" ht="27" customHeight="1">
      <c r="A38" s="248"/>
      <c r="B38" s="244"/>
      <c r="C38" s="244"/>
      <c r="D38" s="244"/>
      <c r="E38" s="244"/>
      <c r="F38" s="244"/>
      <c r="G38" s="1122" t="s">
        <v>493</v>
      </c>
      <c r="H38" s="1123"/>
      <c r="I38" s="1123"/>
      <c r="J38" s="1124"/>
      <c r="K38" s="297">
        <v>256</v>
      </c>
      <c r="L38" s="297">
        <v>22</v>
      </c>
      <c r="M38" s="298">
        <v>8</v>
      </c>
      <c r="N38" s="299">
        <v>175</v>
      </c>
      <c r="O38" s="293"/>
    </row>
    <row r="39" spans="1:16">
      <c r="A39" s="248"/>
      <c r="B39" s="244"/>
      <c r="C39" s="244"/>
      <c r="D39" s="244"/>
      <c r="E39" s="244"/>
      <c r="F39" s="244"/>
      <c r="G39" s="1122" t="s">
        <v>494</v>
      </c>
      <c r="H39" s="1123"/>
      <c r="I39" s="1123"/>
      <c r="J39" s="1124"/>
      <c r="K39" s="300">
        <v>-101642</v>
      </c>
      <c r="L39" s="300">
        <v>-8639</v>
      </c>
      <c r="M39" s="301">
        <v>-2783</v>
      </c>
      <c r="N39" s="302">
        <v>210.4</v>
      </c>
      <c r="O39" s="293"/>
    </row>
    <row r="40" spans="1:16" ht="27" customHeight="1">
      <c r="A40" s="248"/>
      <c r="B40" s="244"/>
      <c r="C40" s="244"/>
      <c r="D40" s="244"/>
      <c r="E40" s="244"/>
      <c r="F40" s="244"/>
      <c r="G40" s="1119" t="s">
        <v>495</v>
      </c>
      <c r="H40" s="1120"/>
      <c r="I40" s="1120"/>
      <c r="J40" s="1121"/>
      <c r="K40" s="300">
        <v>-706607</v>
      </c>
      <c r="L40" s="300">
        <v>-60060</v>
      </c>
      <c r="M40" s="301">
        <v>-52415</v>
      </c>
      <c r="N40" s="302">
        <v>14.6</v>
      </c>
      <c r="O40" s="293"/>
    </row>
    <row r="41" spans="1:16">
      <c r="A41" s="248"/>
      <c r="B41" s="244"/>
      <c r="C41" s="244"/>
      <c r="D41" s="244"/>
      <c r="E41" s="244"/>
      <c r="F41" s="244"/>
      <c r="G41" s="1125" t="s">
        <v>277</v>
      </c>
      <c r="H41" s="1126"/>
      <c r="I41" s="1126"/>
      <c r="J41" s="1127"/>
      <c r="K41" s="294">
        <v>536351</v>
      </c>
      <c r="L41" s="300">
        <v>45589</v>
      </c>
      <c r="M41" s="301">
        <v>25727</v>
      </c>
      <c r="N41" s="302">
        <v>77.2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1142279</v>
      </c>
      <c r="J51" s="320">
        <v>94232</v>
      </c>
      <c r="K51" s="321">
        <v>63.8</v>
      </c>
      <c r="L51" s="322">
        <v>70254</v>
      </c>
      <c r="M51" s="323">
        <v>32.700000000000003</v>
      </c>
      <c r="N51" s="324">
        <v>31.1</v>
      </c>
    </row>
    <row r="52" spans="1:14">
      <c r="A52" s="248"/>
      <c r="B52" s="244"/>
      <c r="C52" s="244"/>
      <c r="D52" s="244"/>
      <c r="E52" s="244"/>
      <c r="F52" s="244"/>
      <c r="G52" s="325"/>
      <c r="H52" s="326" t="s">
        <v>506</v>
      </c>
      <c r="I52" s="327">
        <v>587832</v>
      </c>
      <c r="J52" s="328">
        <v>48493</v>
      </c>
      <c r="K52" s="329">
        <v>140.80000000000001</v>
      </c>
      <c r="L52" s="330">
        <v>41764</v>
      </c>
      <c r="M52" s="331">
        <v>46.6</v>
      </c>
      <c r="N52" s="332">
        <v>94.2</v>
      </c>
    </row>
    <row r="53" spans="1:14">
      <c r="A53" s="248"/>
      <c r="B53" s="244"/>
      <c r="C53" s="244"/>
      <c r="D53" s="244"/>
      <c r="E53" s="244"/>
      <c r="F53" s="244"/>
      <c r="G53" s="310" t="s">
        <v>507</v>
      </c>
      <c r="H53" s="311"/>
      <c r="I53" s="319">
        <v>1843775</v>
      </c>
      <c r="J53" s="320">
        <v>153699</v>
      </c>
      <c r="K53" s="321">
        <v>63.1</v>
      </c>
      <c r="L53" s="322">
        <v>89245</v>
      </c>
      <c r="M53" s="323">
        <v>27</v>
      </c>
      <c r="N53" s="324">
        <v>36.1</v>
      </c>
    </row>
    <row r="54" spans="1:14">
      <c r="A54" s="248"/>
      <c r="B54" s="244"/>
      <c r="C54" s="244"/>
      <c r="D54" s="244"/>
      <c r="E54" s="244"/>
      <c r="F54" s="244"/>
      <c r="G54" s="325"/>
      <c r="H54" s="326" t="s">
        <v>506</v>
      </c>
      <c r="I54" s="327">
        <v>391410</v>
      </c>
      <c r="J54" s="328">
        <v>32628</v>
      </c>
      <c r="K54" s="329">
        <v>-32.700000000000003</v>
      </c>
      <c r="L54" s="330">
        <v>42966</v>
      </c>
      <c r="M54" s="331">
        <v>2.9</v>
      </c>
      <c r="N54" s="332">
        <v>-35.6</v>
      </c>
    </row>
    <row r="55" spans="1:14">
      <c r="A55" s="248"/>
      <c r="B55" s="244"/>
      <c r="C55" s="244"/>
      <c r="D55" s="244"/>
      <c r="E55" s="244"/>
      <c r="F55" s="244"/>
      <c r="G55" s="310" t="s">
        <v>508</v>
      </c>
      <c r="H55" s="311"/>
      <c r="I55" s="319">
        <v>1494228</v>
      </c>
      <c r="J55" s="320">
        <v>126287</v>
      </c>
      <c r="K55" s="321">
        <v>-17.8</v>
      </c>
      <c r="L55" s="322">
        <v>70897</v>
      </c>
      <c r="M55" s="323">
        <v>-20.6</v>
      </c>
      <c r="N55" s="324">
        <v>2.8</v>
      </c>
    </row>
    <row r="56" spans="1:14">
      <c r="A56" s="248"/>
      <c r="B56" s="244"/>
      <c r="C56" s="244"/>
      <c r="D56" s="244"/>
      <c r="E56" s="244"/>
      <c r="F56" s="244"/>
      <c r="G56" s="325"/>
      <c r="H56" s="326" t="s">
        <v>506</v>
      </c>
      <c r="I56" s="327">
        <v>465679</v>
      </c>
      <c r="J56" s="328">
        <v>39358</v>
      </c>
      <c r="K56" s="329">
        <v>20.6</v>
      </c>
      <c r="L56" s="330">
        <v>39878</v>
      </c>
      <c r="M56" s="331">
        <v>-7.2</v>
      </c>
      <c r="N56" s="332">
        <v>27.8</v>
      </c>
    </row>
    <row r="57" spans="1:14">
      <c r="A57" s="248"/>
      <c r="B57" s="244"/>
      <c r="C57" s="244"/>
      <c r="D57" s="244"/>
      <c r="E57" s="244"/>
      <c r="F57" s="244"/>
      <c r="G57" s="310" t="s">
        <v>509</v>
      </c>
      <c r="H57" s="311"/>
      <c r="I57" s="319">
        <v>1121758</v>
      </c>
      <c r="J57" s="320">
        <v>96024</v>
      </c>
      <c r="K57" s="321">
        <v>-24</v>
      </c>
      <c r="L57" s="322">
        <v>66496</v>
      </c>
      <c r="M57" s="323">
        <v>-6.2</v>
      </c>
      <c r="N57" s="324">
        <v>-17.8</v>
      </c>
    </row>
    <row r="58" spans="1:14">
      <c r="A58" s="248"/>
      <c r="B58" s="244"/>
      <c r="C58" s="244"/>
      <c r="D58" s="244"/>
      <c r="E58" s="244"/>
      <c r="F58" s="244"/>
      <c r="G58" s="325"/>
      <c r="H58" s="326" t="s">
        <v>506</v>
      </c>
      <c r="I58" s="327">
        <v>423819</v>
      </c>
      <c r="J58" s="328">
        <v>36280</v>
      </c>
      <c r="K58" s="329">
        <v>-7.8</v>
      </c>
      <c r="L58" s="330">
        <v>36530</v>
      </c>
      <c r="M58" s="331">
        <v>-8.4</v>
      </c>
      <c r="N58" s="332">
        <v>0.6</v>
      </c>
    </row>
    <row r="59" spans="1:14">
      <c r="A59" s="248"/>
      <c r="B59" s="244"/>
      <c r="C59" s="244"/>
      <c r="D59" s="244"/>
      <c r="E59" s="244"/>
      <c r="F59" s="244"/>
      <c r="G59" s="310" t="s">
        <v>510</v>
      </c>
      <c r="H59" s="311"/>
      <c r="I59" s="319">
        <v>1896152</v>
      </c>
      <c r="J59" s="320">
        <v>161169</v>
      </c>
      <c r="K59" s="321">
        <v>67.8</v>
      </c>
      <c r="L59" s="322">
        <v>82748</v>
      </c>
      <c r="M59" s="323">
        <v>24.4</v>
      </c>
      <c r="N59" s="324">
        <v>43.4</v>
      </c>
    </row>
    <row r="60" spans="1:14">
      <c r="A60" s="248"/>
      <c r="B60" s="244"/>
      <c r="C60" s="244"/>
      <c r="D60" s="244"/>
      <c r="E60" s="244"/>
      <c r="F60" s="244"/>
      <c r="G60" s="325"/>
      <c r="H60" s="326" t="s">
        <v>506</v>
      </c>
      <c r="I60" s="333">
        <v>636340</v>
      </c>
      <c r="J60" s="328">
        <v>54088</v>
      </c>
      <c r="K60" s="329">
        <v>49.1</v>
      </c>
      <c r="L60" s="330">
        <v>44732</v>
      </c>
      <c r="M60" s="331">
        <v>22.5</v>
      </c>
      <c r="N60" s="332">
        <v>26.6</v>
      </c>
    </row>
    <row r="61" spans="1:14">
      <c r="A61" s="248"/>
      <c r="B61" s="244"/>
      <c r="C61" s="244"/>
      <c r="D61" s="244"/>
      <c r="E61" s="244"/>
      <c r="F61" s="244"/>
      <c r="G61" s="310" t="s">
        <v>511</v>
      </c>
      <c r="H61" s="334"/>
      <c r="I61" s="335">
        <v>1499638</v>
      </c>
      <c r="J61" s="336">
        <v>126282</v>
      </c>
      <c r="K61" s="337">
        <v>30.6</v>
      </c>
      <c r="L61" s="338">
        <v>75928</v>
      </c>
      <c r="M61" s="339">
        <v>11.5</v>
      </c>
      <c r="N61" s="324">
        <v>19.100000000000001</v>
      </c>
    </row>
    <row r="62" spans="1:14">
      <c r="A62" s="248"/>
      <c r="B62" s="244"/>
      <c r="C62" s="244"/>
      <c r="D62" s="244"/>
      <c r="E62" s="244"/>
      <c r="F62" s="244"/>
      <c r="G62" s="325"/>
      <c r="H62" s="326" t="s">
        <v>506</v>
      </c>
      <c r="I62" s="327">
        <v>501016</v>
      </c>
      <c r="J62" s="328">
        <v>42169</v>
      </c>
      <c r="K62" s="329">
        <v>34</v>
      </c>
      <c r="L62" s="330">
        <v>41174</v>
      </c>
      <c r="M62" s="331">
        <v>11.3</v>
      </c>
      <c r="N62" s="332">
        <v>22.7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10.24</v>
      </c>
      <c r="G47" s="12">
        <v>12.42</v>
      </c>
      <c r="H47" s="12">
        <v>16.8</v>
      </c>
      <c r="I47" s="12">
        <v>10.89</v>
      </c>
      <c r="J47" s="13">
        <v>13.18</v>
      </c>
    </row>
    <row r="48" spans="2:10" ht="57.75" customHeight="1">
      <c r="B48" s="14"/>
      <c r="C48" s="1139" t="s">
        <v>4</v>
      </c>
      <c r="D48" s="1139"/>
      <c r="E48" s="1140"/>
      <c r="F48" s="15">
        <v>3.75</v>
      </c>
      <c r="G48" s="16">
        <v>6.33</v>
      </c>
      <c r="H48" s="16">
        <v>4.3099999999999996</v>
      </c>
      <c r="I48" s="16">
        <v>6.76</v>
      </c>
      <c r="J48" s="17">
        <v>5.0599999999999996</v>
      </c>
    </row>
    <row r="49" spans="2:10" ht="57.75" customHeight="1" thickBot="1">
      <c r="B49" s="18"/>
      <c r="C49" s="1141" t="s">
        <v>5</v>
      </c>
      <c r="D49" s="1141"/>
      <c r="E49" s="1142"/>
      <c r="F49" s="19">
        <v>3.24</v>
      </c>
      <c r="G49" s="20">
        <v>2.72</v>
      </c>
      <c r="H49" s="20" t="s">
        <v>518</v>
      </c>
      <c r="I49" s="20" t="s">
        <v>519</v>
      </c>
      <c r="J49" s="21" t="s">
        <v>520</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521</v>
      </c>
      <c r="D34" s="1149"/>
      <c r="E34" s="1150"/>
      <c r="F34" s="32">
        <v>4.0999999999999996</v>
      </c>
      <c r="G34" s="33">
        <v>1.87</v>
      </c>
      <c r="H34" s="33">
        <v>0.11</v>
      </c>
      <c r="I34" s="33">
        <v>0</v>
      </c>
      <c r="J34" s="34" t="s">
        <v>522</v>
      </c>
      <c r="K34" s="22"/>
      <c r="L34" s="22"/>
      <c r="M34" s="22"/>
      <c r="N34" s="22"/>
      <c r="O34" s="22"/>
      <c r="P34" s="22"/>
    </row>
    <row r="35" spans="1:16" ht="39" customHeight="1">
      <c r="A35" s="22"/>
      <c r="B35" s="35"/>
      <c r="C35" s="1143" t="s">
        <v>523</v>
      </c>
      <c r="D35" s="1144"/>
      <c r="E35" s="1145"/>
      <c r="F35" s="36">
        <v>3.75</v>
      </c>
      <c r="G35" s="37">
        <v>6.33</v>
      </c>
      <c r="H35" s="37">
        <v>4.3099999999999996</v>
      </c>
      <c r="I35" s="37">
        <v>6.76</v>
      </c>
      <c r="J35" s="38">
        <v>5.0599999999999996</v>
      </c>
      <c r="K35" s="22"/>
      <c r="L35" s="22"/>
      <c r="M35" s="22"/>
      <c r="N35" s="22"/>
      <c r="O35" s="22"/>
      <c r="P35" s="22"/>
    </row>
    <row r="36" spans="1:16" ht="39" customHeight="1">
      <c r="A36" s="22"/>
      <c r="B36" s="35"/>
      <c r="C36" s="1143" t="s">
        <v>524</v>
      </c>
      <c r="D36" s="1144"/>
      <c r="E36" s="1145"/>
      <c r="F36" s="36">
        <v>0.17</v>
      </c>
      <c r="G36" s="37">
        <v>0.25</v>
      </c>
      <c r="H36" s="37">
        <v>0.2</v>
      </c>
      <c r="I36" s="37">
        <v>0.47</v>
      </c>
      <c r="J36" s="38">
        <v>0.47</v>
      </c>
      <c r="K36" s="22"/>
      <c r="L36" s="22"/>
      <c r="M36" s="22"/>
      <c r="N36" s="22"/>
      <c r="O36" s="22"/>
      <c r="P36" s="22"/>
    </row>
    <row r="37" spans="1:16" ht="39" customHeight="1">
      <c r="A37" s="22"/>
      <c r="B37" s="35"/>
      <c r="C37" s="1143" t="s">
        <v>525</v>
      </c>
      <c r="D37" s="1144"/>
      <c r="E37" s="1145"/>
      <c r="F37" s="36">
        <v>0.32</v>
      </c>
      <c r="G37" s="37">
        <v>0.1</v>
      </c>
      <c r="H37" s="37">
        <v>0.06</v>
      </c>
      <c r="I37" s="37">
        <v>0.48</v>
      </c>
      <c r="J37" s="38">
        <v>0.05</v>
      </c>
      <c r="K37" s="22"/>
      <c r="L37" s="22"/>
      <c r="M37" s="22"/>
      <c r="N37" s="22"/>
      <c r="O37" s="22"/>
      <c r="P37" s="22"/>
    </row>
    <row r="38" spans="1:16" ht="39" customHeight="1">
      <c r="A38" s="22"/>
      <c r="B38" s="35"/>
      <c r="C38" s="1143" t="s">
        <v>526</v>
      </c>
      <c r="D38" s="1144"/>
      <c r="E38" s="1145"/>
      <c r="F38" s="36">
        <v>0.01</v>
      </c>
      <c r="G38" s="37">
        <v>0.02</v>
      </c>
      <c r="H38" s="37">
        <v>0.02</v>
      </c>
      <c r="I38" s="37">
        <v>0.04</v>
      </c>
      <c r="J38" s="38">
        <v>0.03</v>
      </c>
      <c r="K38" s="22"/>
      <c r="L38" s="22"/>
      <c r="M38" s="22"/>
      <c r="N38" s="22"/>
      <c r="O38" s="22"/>
      <c r="P38" s="22"/>
    </row>
    <row r="39" spans="1:16" ht="39" customHeight="1">
      <c r="A39" s="22"/>
      <c r="B39" s="35"/>
      <c r="C39" s="1143" t="s">
        <v>527</v>
      </c>
      <c r="D39" s="1144"/>
      <c r="E39" s="1145"/>
      <c r="F39" s="36">
        <v>0.08</v>
      </c>
      <c r="G39" s="37">
        <v>7.0000000000000007E-2</v>
      </c>
      <c r="H39" s="37">
        <v>0.05</v>
      </c>
      <c r="I39" s="37">
        <v>0.03</v>
      </c>
      <c r="J39" s="38">
        <v>0.01</v>
      </c>
      <c r="K39" s="22"/>
      <c r="L39" s="22"/>
      <c r="M39" s="22"/>
      <c r="N39" s="22"/>
      <c r="O39" s="22"/>
      <c r="P39" s="22"/>
    </row>
    <row r="40" spans="1:16" ht="39" customHeight="1">
      <c r="A40" s="22"/>
      <c r="B40" s="35"/>
      <c r="C40" s="1143" t="s">
        <v>528</v>
      </c>
      <c r="D40" s="1144"/>
      <c r="E40" s="1145"/>
      <c r="F40" s="36">
        <v>0.01</v>
      </c>
      <c r="G40" s="37">
        <v>0.02</v>
      </c>
      <c r="H40" s="37">
        <v>0.01</v>
      </c>
      <c r="I40" s="37">
        <v>0.08</v>
      </c>
      <c r="J40" s="38">
        <v>0.01</v>
      </c>
      <c r="K40" s="22"/>
      <c r="L40" s="22"/>
      <c r="M40" s="22"/>
      <c r="N40" s="22"/>
      <c r="O40" s="22"/>
      <c r="P40" s="22"/>
    </row>
    <row r="41" spans="1:16" ht="39" customHeight="1">
      <c r="A41" s="22"/>
      <c r="B41" s="35"/>
      <c r="C41" s="1143" t="s">
        <v>529</v>
      </c>
      <c r="D41" s="1144"/>
      <c r="E41" s="1145"/>
      <c r="F41" s="36">
        <v>0</v>
      </c>
      <c r="G41" s="37">
        <v>0</v>
      </c>
      <c r="H41" s="37">
        <v>0</v>
      </c>
      <c r="I41" s="37">
        <v>0.01</v>
      </c>
      <c r="J41" s="38">
        <v>0.01</v>
      </c>
      <c r="K41" s="22"/>
      <c r="L41" s="22"/>
      <c r="M41" s="22"/>
      <c r="N41" s="22"/>
      <c r="O41" s="22"/>
      <c r="P41" s="22"/>
    </row>
    <row r="42" spans="1:16" ht="39" customHeight="1">
      <c r="A42" s="22"/>
      <c r="B42" s="39"/>
      <c r="C42" s="1143" t="s">
        <v>530</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531</v>
      </c>
      <c r="D43" s="1147"/>
      <c r="E43" s="1148"/>
      <c r="F43" s="41">
        <v>0.72</v>
      </c>
      <c r="G43" s="42">
        <v>0.01</v>
      </c>
      <c r="H43" s="42">
        <v>0.14000000000000001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1295</v>
      </c>
      <c r="L45" s="60">
        <v>1224</v>
      </c>
      <c r="M45" s="60">
        <v>1202</v>
      </c>
      <c r="N45" s="60">
        <v>1151</v>
      </c>
      <c r="O45" s="61">
        <v>1068</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72</v>
      </c>
      <c r="L48" s="64">
        <v>88</v>
      </c>
      <c r="M48" s="64">
        <v>115</v>
      </c>
      <c r="N48" s="64">
        <v>124</v>
      </c>
      <c r="O48" s="65">
        <v>132</v>
      </c>
      <c r="P48" s="48"/>
      <c r="Q48" s="48"/>
      <c r="R48" s="48"/>
      <c r="S48" s="48"/>
      <c r="T48" s="48"/>
      <c r="U48" s="48"/>
    </row>
    <row r="49" spans="1:21" ht="30.75" customHeight="1">
      <c r="A49" s="48"/>
      <c r="B49" s="1161"/>
      <c r="C49" s="1162"/>
      <c r="D49" s="62"/>
      <c r="E49" s="1153" t="s">
        <v>16</v>
      </c>
      <c r="F49" s="1153"/>
      <c r="G49" s="1153"/>
      <c r="H49" s="1153"/>
      <c r="I49" s="1153"/>
      <c r="J49" s="1154"/>
      <c r="K49" s="63">
        <v>153</v>
      </c>
      <c r="L49" s="64">
        <v>145</v>
      </c>
      <c r="M49" s="64">
        <v>141</v>
      </c>
      <c r="N49" s="64">
        <v>143</v>
      </c>
      <c r="O49" s="65">
        <v>142</v>
      </c>
      <c r="P49" s="48"/>
      <c r="Q49" s="48"/>
      <c r="R49" s="48"/>
      <c r="S49" s="48"/>
      <c r="T49" s="48"/>
      <c r="U49" s="48"/>
    </row>
    <row r="50" spans="1:21" ht="30.75" customHeight="1">
      <c r="A50" s="48"/>
      <c r="B50" s="1161"/>
      <c r="C50" s="1162"/>
      <c r="D50" s="62"/>
      <c r="E50" s="1153" t="s">
        <v>17</v>
      </c>
      <c r="F50" s="1153"/>
      <c r="G50" s="1153"/>
      <c r="H50" s="1153"/>
      <c r="I50" s="1153"/>
      <c r="J50" s="1154"/>
      <c r="K50" s="63">
        <v>9</v>
      </c>
      <c r="L50" s="64">
        <v>9</v>
      </c>
      <c r="M50" s="64">
        <v>9</v>
      </c>
      <c r="N50" s="64">
        <v>9</v>
      </c>
      <c r="O50" s="65">
        <v>1</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911</v>
      </c>
      <c r="L52" s="64">
        <v>873</v>
      </c>
      <c r="M52" s="64">
        <v>850</v>
      </c>
      <c r="N52" s="64">
        <v>842</v>
      </c>
      <c r="O52" s="65">
        <v>808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619</v>
      </c>
      <c r="L53" s="69">
        <v>593</v>
      </c>
      <c r="M53" s="69">
        <v>617</v>
      </c>
      <c r="N53" s="69">
        <v>585</v>
      </c>
      <c r="O53" s="70">
        <v>535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9032</v>
      </c>
      <c r="J41" s="83">
        <v>8684</v>
      </c>
      <c r="K41" s="83">
        <v>8386</v>
      </c>
      <c r="L41" s="83">
        <v>8088</v>
      </c>
      <c r="M41" s="84">
        <v>8158</v>
      </c>
    </row>
    <row r="42" spans="2:13" ht="27.75" customHeight="1">
      <c r="B42" s="1169"/>
      <c r="C42" s="1170"/>
      <c r="D42" s="85"/>
      <c r="E42" s="1173" t="s">
        <v>26</v>
      </c>
      <c r="F42" s="1173"/>
      <c r="G42" s="1173"/>
      <c r="H42" s="1174"/>
      <c r="I42" s="86">
        <v>1004</v>
      </c>
      <c r="J42" s="87">
        <v>1175</v>
      </c>
      <c r="K42" s="87">
        <v>1163</v>
      </c>
      <c r="L42" s="87">
        <v>760</v>
      </c>
      <c r="M42" s="88">
        <v>600</v>
      </c>
    </row>
    <row r="43" spans="2:13" ht="27.75" customHeight="1">
      <c r="B43" s="1169"/>
      <c r="C43" s="1170"/>
      <c r="D43" s="85"/>
      <c r="E43" s="1173" t="s">
        <v>27</v>
      </c>
      <c r="F43" s="1173"/>
      <c r="G43" s="1173"/>
      <c r="H43" s="1174"/>
      <c r="I43" s="86">
        <v>1742</v>
      </c>
      <c r="J43" s="87">
        <v>1860</v>
      </c>
      <c r="K43" s="87">
        <v>2005</v>
      </c>
      <c r="L43" s="87">
        <v>1885</v>
      </c>
      <c r="M43" s="88">
        <v>2010</v>
      </c>
    </row>
    <row r="44" spans="2:13" ht="27.75" customHeight="1">
      <c r="B44" s="1169"/>
      <c r="C44" s="1170"/>
      <c r="D44" s="85"/>
      <c r="E44" s="1173" t="s">
        <v>28</v>
      </c>
      <c r="F44" s="1173"/>
      <c r="G44" s="1173"/>
      <c r="H44" s="1174"/>
      <c r="I44" s="86">
        <v>1066</v>
      </c>
      <c r="J44" s="87">
        <v>921</v>
      </c>
      <c r="K44" s="87">
        <v>767</v>
      </c>
      <c r="L44" s="87">
        <v>626</v>
      </c>
      <c r="M44" s="88">
        <v>728</v>
      </c>
    </row>
    <row r="45" spans="2:13" ht="27.75" customHeight="1">
      <c r="B45" s="1169"/>
      <c r="C45" s="1170"/>
      <c r="D45" s="85"/>
      <c r="E45" s="1173" t="s">
        <v>29</v>
      </c>
      <c r="F45" s="1173"/>
      <c r="G45" s="1173"/>
      <c r="H45" s="1174"/>
      <c r="I45" s="86">
        <v>1153</v>
      </c>
      <c r="J45" s="87">
        <v>890</v>
      </c>
      <c r="K45" s="87">
        <v>855</v>
      </c>
      <c r="L45" s="87">
        <v>783</v>
      </c>
      <c r="M45" s="88">
        <v>721</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1354</v>
      </c>
      <c r="J49" s="87">
        <v>1826</v>
      </c>
      <c r="K49" s="87">
        <v>1961</v>
      </c>
      <c r="L49" s="87">
        <v>1545</v>
      </c>
      <c r="M49" s="88">
        <v>1632</v>
      </c>
    </row>
    <row r="50" spans="2:13" ht="27.75" customHeight="1">
      <c r="B50" s="1169"/>
      <c r="C50" s="1170"/>
      <c r="D50" s="85"/>
      <c r="E50" s="1173" t="s">
        <v>35</v>
      </c>
      <c r="F50" s="1173"/>
      <c r="G50" s="1173"/>
      <c r="H50" s="1174"/>
      <c r="I50" s="86">
        <v>1146</v>
      </c>
      <c r="J50" s="87">
        <v>1210</v>
      </c>
      <c r="K50" s="87">
        <v>1279</v>
      </c>
      <c r="L50" s="87">
        <v>1412</v>
      </c>
      <c r="M50" s="88">
        <v>1285</v>
      </c>
    </row>
    <row r="51" spans="2:13" ht="27.75" customHeight="1">
      <c r="B51" s="1171"/>
      <c r="C51" s="1172"/>
      <c r="D51" s="85"/>
      <c r="E51" s="1173" t="s">
        <v>36</v>
      </c>
      <c r="F51" s="1173"/>
      <c r="G51" s="1173"/>
      <c r="H51" s="1174"/>
      <c r="I51" s="86">
        <v>6629</v>
      </c>
      <c r="J51" s="87">
        <v>6593</v>
      </c>
      <c r="K51" s="87">
        <v>6565</v>
      </c>
      <c r="L51" s="87">
        <v>6484</v>
      </c>
      <c r="M51" s="88">
        <v>6532</v>
      </c>
    </row>
    <row r="52" spans="2:13" ht="27.75" customHeight="1" thickBot="1">
      <c r="B52" s="1175" t="s">
        <v>37</v>
      </c>
      <c r="C52" s="1176"/>
      <c r="D52" s="90"/>
      <c r="E52" s="1177" t="s">
        <v>38</v>
      </c>
      <c r="F52" s="1177"/>
      <c r="G52" s="1177"/>
      <c r="H52" s="1178"/>
      <c r="I52" s="91">
        <v>4867</v>
      </c>
      <c r="J52" s="92">
        <v>3900</v>
      </c>
      <c r="K52" s="92">
        <v>3370</v>
      </c>
      <c r="L52" s="92">
        <v>2702</v>
      </c>
      <c r="M52" s="93">
        <v>2769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94232</v>
      </c>
      <c r="E3" s="116"/>
      <c r="F3" s="117">
        <v>70254</v>
      </c>
      <c r="G3" s="118"/>
      <c r="H3" s="119"/>
    </row>
    <row r="4" spans="1:8">
      <c r="A4" s="120"/>
      <c r="B4" s="121"/>
      <c r="C4" s="122"/>
      <c r="D4" s="123">
        <v>48493</v>
      </c>
      <c r="E4" s="124"/>
      <c r="F4" s="125">
        <v>41764</v>
      </c>
      <c r="G4" s="126"/>
      <c r="H4" s="127"/>
    </row>
    <row r="5" spans="1:8">
      <c r="A5" s="108" t="s">
        <v>507</v>
      </c>
      <c r="B5" s="113"/>
      <c r="C5" s="114"/>
      <c r="D5" s="115">
        <v>153699</v>
      </c>
      <c r="E5" s="116"/>
      <c r="F5" s="117">
        <v>89245</v>
      </c>
      <c r="G5" s="118"/>
      <c r="H5" s="119"/>
    </row>
    <row r="6" spans="1:8">
      <c r="A6" s="120"/>
      <c r="B6" s="121"/>
      <c r="C6" s="122"/>
      <c r="D6" s="123">
        <v>32628</v>
      </c>
      <c r="E6" s="124"/>
      <c r="F6" s="125">
        <v>42966</v>
      </c>
      <c r="G6" s="126"/>
      <c r="H6" s="127"/>
    </row>
    <row r="7" spans="1:8">
      <c r="A7" s="108" t="s">
        <v>508</v>
      </c>
      <c r="B7" s="113"/>
      <c r="C7" s="114"/>
      <c r="D7" s="115">
        <v>126287</v>
      </c>
      <c r="E7" s="116"/>
      <c r="F7" s="117">
        <v>70897</v>
      </c>
      <c r="G7" s="118"/>
      <c r="H7" s="119"/>
    </row>
    <row r="8" spans="1:8">
      <c r="A8" s="120"/>
      <c r="B8" s="121"/>
      <c r="C8" s="122"/>
      <c r="D8" s="123">
        <v>39358</v>
      </c>
      <c r="E8" s="124"/>
      <c r="F8" s="125">
        <v>39878</v>
      </c>
      <c r="G8" s="126"/>
      <c r="H8" s="127"/>
    </row>
    <row r="9" spans="1:8">
      <c r="A9" s="108" t="s">
        <v>509</v>
      </c>
      <c r="B9" s="113"/>
      <c r="C9" s="114"/>
      <c r="D9" s="115">
        <v>96024</v>
      </c>
      <c r="E9" s="116"/>
      <c r="F9" s="117">
        <v>66496</v>
      </c>
      <c r="G9" s="118"/>
      <c r="H9" s="119"/>
    </row>
    <row r="10" spans="1:8">
      <c r="A10" s="120"/>
      <c r="B10" s="121"/>
      <c r="C10" s="122"/>
      <c r="D10" s="123">
        <v>36280</v>
      </c>
      <c r="E10" s="124"/>
      <c r="F10" s="125">
        <v>36530</v>
      </c>
      <c r="G10" s="126"/>
      <c r="H10" s="127"/>
    </row>
    <row r="11" spans="1:8">
      <c r="A11" s="108" t="s">
        <v>510</v>
      </c>
      <c r="B11" s="113"/>
      <c r="C11" s="114"/>
      <c r="D11" s="115">
        <v>161169</v>
      </c>
      <c r="E11" s="116"/>
      <c r="F11" s="117">
        <v>82748</v>
      </c>
      <c r="G11" s="118"/>
      <c r="H11" s="119"/>
    </row>
    <row r="12" spans="1:8">
      <c r="A12" s="120"/>
      <c r="B12" s="121"/>
      <c r="C12" s="128"/>
      <c r="D12" s="123">
        <v>54088</v>
      </c>
      <c r="E12" s="124"/>
      <c r="F12" s="125">
        <v>44732</v>
      </c>
      <c r="G12" s="126"/>
      <c r="H12" s="127"/>
    </row>
    <row r="13" spans="1:8">
      <c r="A13" s="108"/>
      <c r="B13" s="113"/>
      <c r="C13" s="129"/>
      <c r="D13" s="130">
        <v>126282</v>
      </c>
      <c r="E13" s="131"/>
      <c r="F13" s="132">
        <v>75928</v>
      </c>
      <c r="G13" s="133"/>
      <c r="H13" s="119"/>
    </row>
    <row r="14" spans="1:8">
      <c r="A14" s="120"/>
      <c r="B14" s="121"/>
      <c r="C14" s="122"/>
      <c r="D14" s="123">
        <v>42169</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3.75</v>
      </c>
      <c r="C19" s="134">
        <f>ROUND(VALUE(SUBSTITUTE(実質収支比率等に係る経年分析!G$48,"▲","-")),2)</f>
        <v>6.33</v>
      </c>
      <c r="D19" s="134">
        <f>ROUND(VALUE(SUBSTITUTE(実質収支比率等に係る経年分析!H$48,"▲","-")),2)</f>
        <v>4.3099999999999996</v>
      </c>
      <c r="E19" s="134">
        <f>ROUND(VALUE(SUBSTITUTE(実質収支比率等に係る経年分析!I$48,"▲","-")),2)</f>
        <v>6.76</v>
      </c>
      <c r="F19" s="134">
        <f>ROUND(VALUE(SUBSTITUTE(実質収支比率等に係る経年分析!J$48,"▲","-")),2)</f>
        <v>5.0599999999999996</v>
      </c>
    </row>
    <row r="20" spans="1:11">
      <c r="A20" s="134" t="s">
        <v>43</v>
      </c>
      <c r="B20" s="134">
        <f>ROUND(VALUE(SUBSTITUTE(実質収支比率等に係る経年分析!F$47,"▲","-")),2)</f>
        <v>10.24</v>
      </c>
      <c r="C20" s="134">
        <f>ROUND(VALUE(SUBSTITUTE(実質収支比率等に係る経年分析!G$47,"▲","-")),2)</f>
        <v>12.42</v>
      </c>
      <c r="D20" s="134">
        <f>ROUND(VALUE(SUBSTITUTE(実質収支比率等に係る経年分析!H$47,"▲","-")),2)</f>
        <v>16.8</v>
      </c>
      <c r="E20" s="134">
        <f>ROUND(VALUE(SUBSTITUTE(実質収支比率等に係る経年分析!I$47,"▲","-")),2)</f>
        <v>10.89</v>
      </c>
      <c r="F20" s="134">
        <f>ROUND(VALUE(SUBSTITUTE(実質収支比率等に係る経年分析!J$47,"▲","-")),2)</f>
        <v>13.18</v>
      </c>
    </row>
    <row r="21" spans="1:11">
      <c r="A21" s="134" t="s">
        <v>44</v>
      </c>
      <c r="B21" s="134">
        <f>IF(ISNUMBER(VALUE(SUBSTITUTE(実質収支比率等に係る経年分析!F$49,"▲","-"))),ROUND(VALUE(SUBSTITUTE(実質収支比率等に係る経年分析!F$49,"▲","-")),2),NA())</f>
        <v>3.24</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-2.09</v>
      </c>
      <c r="E21" s="134">
        <f>IF(ISNUMBER(VALUE(SUBSTITUTE(実質収支比率等に係る経年分析!I$49,"▲","-"))),ROUND(VALUE(SUBSTITUTE(実質収支比率等に係る経年分析!I$49,"▲","-")),2),NA())</f>
        <v>-6.24</v>
      </c>
      <c r="F21" s="134">
        <f>IF(ISNUMBER(VALUE(SUBSTITUTE(実質収支比率等に係る経年分析!J$49,"▲","-"))),ROUND(VALUE(SUBSTITUTE(実質収支比率等に係る経年分析!J$49,"▲","-")),2),NA())</f>
        <v>-3.91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地域包括支援センター事業特別会計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4.3099999999999996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5.0599999999999996</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0.18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911</v>
      </c>
      <c r="E42" s="136"/>
      <c r="F42" s="136"/>
      <c r="G42" s="136">
        <f>'実質公債費比率（分子）の構造'!L$52</f>
        <v>873</v>
      </c>
      <c r="H42" s="136"/>
      <c r="I42" s="136"/>
      <c r="J42" s="136">
        <f>'実質公債費比率（分子）の構造'!M$52</f>
        <v>850</v>
      </c>
      <c r="K42" s="136"/>
      <c r="L42" s="136"/>
      <c r="M42" s="136">
        <f>'実質公債費比率（分子）の構造'!N$52</f>
        <v>842</v>
      </c>
      <c r="N42" s="136"/>
      <c r="O42" s="136"/>
      <c r="P42" s="136">
        <f>'実質公債費比率（分子）の構造'!O$52</f>
        <v>808</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1</v>
      </c>
      <c r="O44" s="136"/>
      <c r="P44" s="136"/>
    </row>
    <row r="45" spans="1:16">
      <c r="A45" s="136" t="s">
        <v>54</v>
      </c>
      <c r="B45" s="136">
        <f>'実質公債費比率（分子）の構造'!K$49</f>
        <v>153</v>
      </c>
      <c r="C45" s="136"/>
      <c r="D45" s="136"/>
      <c r="E45" s="136">
        <f>'実質公債費比率（分子）の構造'!L$49</f>
        <v>145</v>
      </c>
      <c r="F45" s="136"/>
      <c r="G45" s="136"/>
      <c r="H45" s="136">
        <f>'実質公債費比率（分子）の構造'!M$49</f>
        <v>141</v>
      </c>
      <c r="I45" s="136"/>
      <c r="J45" s="136"/>
      <c r="K45" s="136">
        <f>'実質公債費比率（分子）の構造'!N$49</f>
        <v>143</v>
      </c>
      <c r="L45" s="136"/>
      <c r="M45" s="136"/>
      <c r="N45" s="136">
        <f>'実質公債費比率（分子）の構造'!O$49</f>
        <v>142</v>
      </c>
      <c r="O45" s="136"/>
      <c r="P45" s="136"/>
    </row>
    <row r="46" spans="1:16">
      <c r="A46" s="136" t="s">
        <v>55</v>
      </c>
      <c r="B46" s="136">
        <f>'実質公債費比率（分子）の構造'!K$48</f>
        <v>72</v>
      </c>
      <c r="C46" s="136"/>
      <c r="D46" s="136"/>
      <c r="E46" s="136">
        <f>'実質公債費比率（分子）の構造'!L$48</f>
        <v>88</v>
      </c>
      <c r="F46" s="136"/>
      <c r="G46" s="136"/>
      <c r="H46" s="136">
        <f>'実質公債費比率（分子）の構造'!M$48</f>
        <v>115</v>
      </c>
      <c r="I46" s="136"/>
      <c r="J46" s="136"/>
      <c r="K46" s="136">
        <f>'実質公債費比率（分子）の構造'!N$48</f>
        <v>124</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1295</v>
      </c>
      <c r="C49" s="136"/>
      <c r="D49" s="136"/>
      <c r="E49" s="136">
        <f>'実質公債費比率（分子）の構造'!L$45</f>
        <v>1224</v>
      </c>
      <c r="F49" s="136"/>
      <c r="G49" s="136"/>
      <c r="H49" s="136">
        <f>'実質公債費比率（分子）の構造'!M$45</f>
        <v>1202</v>
      </c>
      <c r="I49" s="136"/>
      <c r="J49" s="136"/>
      <c r="K49" s="136">
        <f>'実質公債費比率（分子）の構造'!N$45</f>
        <v>1151</v>
      </c>
      <c r="L49" s="136"/>
      <c r="M49" s="136"/>
      <c r="N49" s="136">
        <f>'実質公債費比率（分子）の構造'!O$45</f>
        <v>1068</v>
      </c>
      <c r="O49" s="136"/>
      <c r="P49" s="136"/>
    </row>
    <row r="50" spans="1:16">
      <c r="A50" s="136" t="s">
        <v>58</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593</v>
      </c>
      <c r="G50" s="136" t="e">
        <f>NA()</f>
        <v>#N/A</v>
      </c>
      <c r="H50" s="136" t="e">
        <f>NA()</f>
        <v>#N/A</v>
      </c>
      <c r="I50" s="136">
        <f>IF(ISNUMBER('実質公債費比率（分子）の構造'!M$53),'実質公債費比率（分子）の構造'!M$53,NA())</f>
        <v>617</v>
      </c>
      <c r="J50" s="136" t="e">
        <f>NA()</f>
        <v>#N/A</v>
      </c>
      <c r="K50" s="136" t="e">
        <f>NA()</f>
        <v>#N/A</v>
      </c>
      <c r="L50" s="136">
        <f>IF(ISNUMBER('実質公債費比率（分子）の構造'!N$53),'実質公債費比率（分子）の構造'!N$53,NA())</f>
        <v>585</v>
      </c>
      <c r="M50" s="136" t="e">
        <f>NA()</f>
        <v>#N/A</v>
      </c>
      <c r="N50" s="136" t="e">
        <f>NA()</f>
        <v>#N/A</v>
      </c>
      <c r="O50" s="136">
        <f>IF(ISNUMBER('実質公債費比率（分子）の構造'!O$53),'実質公債費比率（分子）の構造'!O$53,NA())</f>
        <v>535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6629</v>
      </c>
      <c r="E56" s="135"/>
      <c r="F56" s="135"/>
      <c r="G56" s="135">
        <f>'将来負担比率（分子）の構造'!J$51</f>
        <v>6593</v>
      </c>
      <c r="H56" s="135"/>
      <c r="I56" s="135"/>
      <c r="J56" s="135">
        <f>'将来負担比率（分子）の構造'!K$51</f>
        <v>6565</v>
      </c>
      <c r="K56" s="135"/>
      <c r="L56" s="135"/>
      <c r="M56" s="135">
        <f>'将来負担比率（分子）の構造'!L$51</f>
        <v>6484</v>
      </c>
      <c r="N56" s="135"/>
      <c r="O56" s="135"/>
      <c r="P56" s="135">
        <f>'将来負担比率（分子）の構造'!M$51</f>
        <v>6532</v>
      </c>
    </row>
    <row r="57" spans="1:16">
      <c r="A57" s="135" t="s">
        <v>35</v>
      </c>
      <c r="B57" s="135"/>
      <c r="C57" s="135"/>
      <c r="D57" s="135">
        <f>'将来負担比率（分子）の構造'!I$50</f>
        <v>1146</v>
      </c>
      <c r="E57" s="135"/>
      <c r="F57" s="135"/>
      <c r="G57" s="135">
        <f>'将来負担比率（分子）の構造'!J$50</f>
        <v>1210</v>
      </c>
      <c r="H57" s="135"/>
      <c r="I57" s="135"/>
      <c r="J57" s="135">
        <f>'将来負担比率（分子）の構造'!K$50</f>
        <v>1279</v>
      </c>
      <c r="K57" s="135"/>
      <c r="L57" s="135"/>
      <c r="M57" s="135">
        <f>'将来負担比率（分子）の構造'!L$50</f>
        <v>1412</v>
      </c>
      <c r="N57" s="135"/>
      <c r="O57" s="135"/>
      <c r="P57" s="135">
        <f>'将来負担比率（分子）の構造'!M$50</f>
        <v>1285</v>
      </c>
    </row>
    <row r="58" spans="1:16">
      <c r="A58" s="135" t="s">
        <v>34</v>
      </c>
      <c r="B58" s="135"/>
      <c r="C58" s="135"/>
      <c r="D58" s="135">
        <f>'将来負担比率（分子）の構造'!I$49</f>
        <v>1354</v>
      </c>
      <c r="E58" s="135"/>
      <c r="F58" s="135"/>
      <c r="G58" s="135">
        <f>'将来負担比率（分子）の構造'!J$49</f>
        <v>1826</v>
      </c>
      <c r="H58" s="135"/>
      <c r="I58" s="135"/>
      <c r="J58" s="135">
        <f>'将来負担比率（分子）の構造'!K$49</f>
        <v>1961</v>
      </c>
      <c r="K58" s="135"/>
      <c r="L58" s="135"/>
      <c r="M58" s="135">
        <f>'将来負担比率（分子）の構造'!L$49</f>
        <v>1545</v>
      </c>
      <c r="N58" s="135"/>
      <c r="O58" s="135"/>
      <c r="P58" s="135">
        <f>'将来負担比率（分子）の構造'!M$49</f>
        <v>1632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1153</v>
      </c>
      <c r="C62" s="135"/>
      <c r="D62" s="135"/>
      <c r="E62" s="135">
        <f>'将来負担比率（分子）の構造'!J$45</f>
        <v>890</v>
      </c>
      <c r="F62" s="135"/>
      <c r="G62" s="135"/>
      <c r="H62" s="135">
        <f>'将来負担比率（分子）の構造'!K$45</f>
        <v>855</v>
      </c>
      <c r="I62" s="135"/>
      <c r="J62" s="135"/>
      <c r="K62" s="135">
        <f>'将来負担比率（分子）の構造'!L$45</f>
        <v>783</v>
      </c>
      <c r="L62" s="135"/>
      <c r="M62" s="135"/>
      <c r="N62" s="135">
        <f>'将来負担比率（分子）の構造'!M$45</f>
        <v>721</v>
      </c>
      <c r="O62" s="135"/>
      <c r="P62" s="135"/>
    </row>
    <row r="63" spans="1:16">
      <c r="A63" s="135" t="s">
        <v>28</v>
      </c>
      <c r="B63" s="135">
        <f>'将来負担比率（分子）の構造'!I$44</f>
        <v>1066</v>
      </c>
      <c r="C63" s="135"/>
      <c r="D63" s="135"/>
      <c r="E63" s="135">
        <f>'将来負担比率（分子）の構造'!J$44</f>
        <v>921</v>
      </c>
      <c r="F63" s="135"/>
      <c r="G63" s="135"/>
      <c r="H63" s="135">
        <f>'将来負担比率（分子）の構造'!K$44</f>
        <v>767</v>
      </c>
      <c r="I63" s="135"/>
      <c r="J63" s="135"/>
      <c r="K63" s="135">
        <f>'将来負担比率（分子）の構造'!L$44</f>
        <v>626</v>
      </c>
      <c r="L63" s="135"/>
      <c r="M63" s="135"/>
      <c r="N63" s="135">
        <f>'将来負担比率（分子）の構造'!M$44</f>
        <v>728</v>
      </c>
      <c r="O63" s="135"/>
      <c r="P63" s="135"/>
    </row>
    <row r="64" spans="1:16">
      <c r="A64" s="135" t="s">
        <v>27</v>
      </c>
      <c r="B64" s="135">
        <f>'将来負担比率（分子）の構造'!I$43</f>
        <v>1742</v>
      </c>
      <c r="C64" s="135"/>
      <c r="D64" s="135"/>
      <c r="E64" s="135">
        <f>'将来負担比率（分子）の構造'!J$43</f>
        <v>1860</v>
      </c>
      <c r="F64" s="135"/>
      <c r="G64" s="135"/>
      <c r="H64" s="135">
        <f>'将来負担比率（分子）の構造'!K$43</f>
        <v>2005</v>
      </c>
      <c r="I64" s="135"/>
      <c r="J64" s="135"/>
      <c r="K64" s="135">
        <f>'将来負担比率（分子）の構造'!L$43</f>
        <v>1885</v>
      </c>
      <c r="L64" s="135"/>
      <c r="M64" s="135"/>
      <c r="N64" s="135">
        <f>'将来負担比率（分子）の構造'!M$43</f>
        <v>2010</v>
      </c>
      <c r="O64" s="135"/>
      <c r="P64" s="135"/>
    </row>
    <row r="65" spans="1:16">
      <c r="A65" s="135" t="s">
        <v>26</v>
      </c>
      <c r="B65" s="135">
        <f>'将来負担比率（分子）の構造'!I$42</f>
        <v>1004</v>
      </c>
      <c r="C65" s="135"/>
      <c r="D65" s="135"/>
      <c r="E65" s="135">
        <f>'将来負担比率（分子）の構造'!J$42</f>
        <v>1175</v>
      </c>
      <c r="F65" s="135"/>
      <c r="G65" s="135"/>
      <c r="H65" s="135">
        <f>'将来負担比率（分子）の構造'!K$42</f>
        <v>1163</v>
      </c>
      <c r="I65" s="135"/>
      <c r="J65" s="135"/>
      <c r="K65" s="135">
        <f>'将来負担比率（分子）の構造'!L$42</f>
        <v>760</v>
      </c>
      <c r="L65" s="135"/>
      <c r="M65" s="135"/>
      <c r="N65" s="135">
        <f>'将来負担比率（分子）の構造'!M$42</f>
        <v>600</v>
      </c>
      <c r="O65" s="135"/>
      <c r="P65" s="135"/>
    </row>
    <row r="66" spans="1:16">
      <c r="A66" s="135" t="s">
        <v>25</v>
      </c>
      <c r="B66" s="135">
        <f>'将来負担比率（分子）の構造'!I$41</f>
        <v>9032</v>
      </c>
      <c r="C66" s="135"/>
      <c r="D66" s="135"/>
      <c r="E66" s="135">
        <f>'将来負担比率（分子）の構造'!J$41</f>
        <v>8684</v>
      </c>
      <c r="F66" s="135"/>
      <c r="G66" s="135"/>
      <c r="H66" s="135">
        <f>'将来負担比率（分子）の構造'!K$41</f>
        <v>8386</v>
      </c>
      <c r="I66" s="135"/>
      <c r="J66" s="135"/>
      <c r="K66" s="135">
        <f>'将来負担比率（分子）の構造'!L$41</f>
        <v>8088</v>
      </c>
      <c r="L66" s="135"/>
      <c r="M66" s="135"/>
      <c r="N66" s="135">
        <f>'将来負担比率（分子）の構造'!M$41</f>
        <v>8158</v>
      </c>
      <c r="O66" s="135"/>
      <c r="P66" s="135"/>
    </row>
    <row r="67" spans="1:16">
      <c r="A67" s="135" t="s">
        <v>62</v>
      </c>
      <c r="B67" s="135" t="e">
        <f>NA()</f>
        <v>#N/A</v>
      </c>
      <c r="C67" s="135">
        <f>IF(ISNUMBER('将来負担比率（分子）の構造'!I$52), IF('将来負担比率（分子）の構造'!I$52 &lt; 0, 0, '将来負担比率（分子）の構造'!I$52), NA())</f>
        <v>4867</v>
      </c>
      <c r="D67" s="135" t="e">
        <f>NA()</f>
        <v>#N/A</v>
      </c>
      <c r="E67" s="135" t="e">
        <f>NA()</f>
        <v>#N/A</v>
      </c>
      <c r="F67" s="135">
        <f>IF(ISNUMBER('将来負担比率（分子）の構造'!J$52), IF('将来負担比率（分子）の構造'!J$52 &lt; 0, 0, '将来負担比率（分子）の構造'!J$52), NA())</f>
        <v>3900</v>
      </c>
      <c r="G67" s="135" t="e">
        <f>NA()</f>
        <v>#N/A</v>
      </c>
      <c r="H67" s="135" t="e">
        <f>NA()</f>
        <v>#N/A</v>
      </c>
      <c r="I67" s="135">
        <f>IF(ISNUMBER('将来負担比率（分子）の構造'!K$52), IF('将来負担比率（分子）の構造'!K$52 &lt; 0, 0, '将来負担比率（分子）の構造'!K$52), NA())</f>
        <v>3370</v>
      </c>
      <c r="J67" s="135" t="e">
        <f>NA()</f>
        <v>#N/A</v>
      </c>
      <c r="K67" s="135" t="e">
        <f>NA()</f>
        <v>#N/A</v>
      </c>
      <c r="L67" s="135">
        <f>IF(ISNUMBER('将来負担比率（分子）の構造'!L$52), IF('将来負担比率（分子）の構造'!L$52 &lt; 0, 0, '将来負担比率（分子）の構造'!L$52), NA())</f>
        <v>2702</v>
      </c>
      <c r="M67" s="135" t="e">
        <f>NA()</f>
        <v>#N/A</v>
      </c>
      <c r="N67" s="135" t="e">
        <f>NA()</f>
        <v>#N/A</v>
      </c>
      <c r="O67" s="135">
        <f>IF(ISNUMBER('将来負担比率（分子）の構造'!M$52), IF('将来負担比率（分子）の構造'!M$52 &lt; 0, 0, '将来負担比率（分子）の構造'!M$52), NA())</f>
        <v>2769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2015-07-17T06:11:40Z</cp:lastPrinted>
  <dcterms:created xsi:type="dcterms:W3CDTF">2015-02-17T07:57:30Z</dcterms:created>
  <dcterms:modified xsi:type="dcterms:W3CDTF">2015-07-17T06:11:48Z</dcterms:modified>
</cp:coreProperties>
</file>