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kgflsv-svm1\大島支庁\101346_農業普及課\R4文書箱\Y-2：普及企画（技術・普及）\221土壌肥料技術・普及\肥料価格高騰対策事業\技術資料提案（普及課→推進本部）\"/>
    </mc:Choice>
  </mc:AlternateContent>
  <bookViews>
    <workbookView xWindow="0" yWindow="0" windowWidth="28800" windowHeight="11925"/>
  </bookViews>
  <sheets>
    <sheet name="様式" sheetId="3" r:id="rId1"/>
    <sheet name="Sheet2" sheetId="2" r:id="rId2"/>
  </sheets>
  <definedNames>
    <definedName name="_xlnm.Print_Area" localSheetId="0">様式!$A$1:$G$22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3" l="1"/>
  <c r="F14" i="3"/>
  <c r="D14" i="3"/>
  <c r="C14" i="3"/>
  <c r="G12" i="3"/>
  <c r="F12" i="3"/>
  <c r="D12" i="3"/>
  <c r="C12" i="3"/>
  <c r="G10" i="3"/>
  <c r="F10" i="3"/>
  <c r="D10" i="3"/>
  <c r="C10" i="3"/>
  <c r="G8" i="3"/>
  <c r="F8" i="3"/>
  <c r="D8" i="3"/>
  <c r="C8" i="3"/>
  <c r="G6" i="3"/>
  <c r="F6" i="3"/>
  <c r="D6" i="3"/>
  <c r="C6" i="3"/>
</calcChain>
</file>

<file path=xl/sharedStrings.xml><?xml version="1.0" encoding="utf-8"?>
<sst xmlns="http://schemas.openxmlformats.org/spreadsheetml/2006/main" count="80" uniqueCount="58">
  <si>
    <t>氏名</t>
    <rPh sb="0" eb="2">
      <t>シメイ</t>
    </rPh>
    <phoneticPr fontId="1"/>
  </si>
  <si>
    <t>ほ場No.</t>
    <rPh sb="1" eb="2">
      <t>ジョウ</t>
    </rPh>
    <phoneticPr fontId="1"/>
  </si>
  <si>
    <t>品目</t>
    <rPh sb="0" eb="2">
      <t>ヒンモク</t>
    </rPh>
    <phoneticPr fontId="1"/>
  </si>
  <si>
    <t>さとうきび</t>
    <phoneticPr fontId="1"/>
  </si>
  <si>
    <t>ばれいしょ</t>
  </si>
  <si>
    <t>ばれいしょ</t>
    <phoneticPr fontId="1"/>
  </si>
  <si>
    <t>pH</t>
    <phoneticPr fontId="1"/>
  </si>
  <si>
    <t>リン酸</t>
    <rPh sb="2" eb="3">
      <t>サン</t>
    </rPh>
    <phoneticPr fontId="1"/>
  </si>
  <si>
    <t>かぼちゃ</t>
    <phoneticPr fontId="1"/>
  </si>
  <si>
    <t>腐植(%)</t>
    <rPh sb="0" eb="2">
      <t>フショク</t>
    </rPh>
    <phoneticPr fontId="1"/>
  </si>
  <si>
    <t>リン酸(mg)</t>
    <rPh sb="2" eb="3">
      <t>サン</t>
    </rPh>
    <phoneticPr fontId="1"/>
  </si>
  <si>
    <t>EC(mS/cm)</t>
    <phoneticPr fontId="1"/>
  </si>
  <si>
    <t>亀津次郎</t>
    <rPh sb="0" eb="2">
      <t>カメツ</t>
    </rPh>
    <rPh sb="2" eb="4">
      <t>ジロウ</t>
    </rPh>
    <phoneticPr fontId="1"/>
  </si>
  <si>
    <t>実えんどう・えだまめ</t>
    <rPh sb="0" eb="1">
      <t>ミ</t>
    </rPh>
    <phoneticPr fontId="1"/>
  </si>
  <si>
    <t>さといも</t>
    <phoneticPr fontId="1"/>
  </si>
  <si>
    <t>トマト</t>
    <phoneticPr fontId="1"/>
  </si>
  <si>
    <t>マンゴー</t>
    <phoneticPr fontId="1"/>
  </si>
  <si>
    <t>パッションフルーツ</t>
    <phoneticPr fontId="1"/>
  </si>
  <si>
    <t>たんかん</t>
  </si>
  <si>
    <t>たんかん</t>
    <phoneticPr fontId="1"/>
  </si>
  <si>
    <t>ソリダゴ・トルコギキョウ</t>
  </si>
  <si>
    <t>ソリダゴ・トルコギキョウ</t>
    <phoneticPr fontId="1"/>
  </si>
  <si>
    <t>6.0～6.5</t>
  </si>
  <si>
    <t>6.0～6.5</t>
    <phoneticPr fontId="1"/>
  </si>
  <si>
    <t>10～50</t>
    <phoneticPr fontId="1"/>
  </si>
  <si>
    <t>EC
(mS/cm)</t>
    <phoneticPr fontId="1"/>
  </si>
  <si>
    <t>石灰必要量
(Kg/10a)</t>
    <rPh sb="0" eb="2">
      <t>セッカイ</t>
    </rPh>
    <rPh sb="2" eb="5">
      <t>ヒツヨウリョウ</t>
    </rPh>
    <phoneticPr fontId="1"/>
  </si>
  <si>
    <t>リン酸
(mg)</t>
    <rPh sb="2" eb="3">
      <t>サン</t>
    </rPh>
    <phoneticPr fontId="1"/>
  </si>
  <si>
    <t>腐植
(%)</t>
    <rPh sb="0" eb="2">
      <t>フショク</t>
    </rPh>
    <phoneticPr fontId="1"/>
  </si>
  <si>
    <t>6.0～7.0</t>
    <phoneticPr fontId="1"/>
  </si>
  <si>
    <t>10～30</t>
    <phoneticPr fontId="1"/>
  </si>
  <si>
    <t>飼料作（1年・永年草）</t>
    <rPh sb="0" eb="3">
      <t>シリョウサク</t>
    </rPh>
    <rPh sb="5" eb="6">
      <t>ネン</t>
    </rPh>
    <rPh sb="7" eb="9">
      <t>エイネン</t>
    </rPh>
    <rPh sb="9" eb="10">
      <t>ソウ</t>
    </rPh>
    <phoneticPr fontId="1"/>
  </si>
  <si>
    <t>10～50</t>
    <phoneticPr fontId="1"/>
  </si>
  <si>
    <t>土壌診断基準：鹿児島県土壌管理指針より</t>
    <rPh sb="0" eb="2">
      <t>ドジョウ</t>
    </rPh>
    <rPh sb="2" eb="4">
      <t>シンダン</t>
    </rPh>
    <rPh sb="4" eb="6">
      <t>キジュン</t>
    </rPh>
    <rPh sb="7" eb="11">
      <t>カゴシマケン</t>
    </rPh>
    <rPh sb="11" eb="13">
      <t>ドジョウ</t>
    </rPh>
    <rPh sb="13" eb="15">
      <t>カンリ</t>
    </rPh>
    <rPh sb="15" eb="17">
      <t>シシン</t>
    </rPh>
    <phoneticPr fontId="1"/>
  </si>
  <si>
    <t>20～50</t>
    <phoneticPr fontId="1"/>
  </si>
  <si>
    <t>なし</t>
    <phoneticPr fontId="1"/>
  </si>
  <si>
    <t>徳之島地域総合営農推進本部園芸部会</t>
    <rPh sb="0" eb="3">
      <t>トクノシマ</t>
    </rPh>
    <rPh sb="3" eb="5">
      <t>チイキ</t>
    </rPh>
    <rPh sb="5" eb="7">
      <t>ソウゴウ</t>
    </rPh>
    <rPh sb="7" eb="9">
      <t>エイノウ</t>
    </rPh>
    <rPh sb="9" eb="11">
      <t>スイシン</t>
    </rPh>
    <rPh sb="11" eb="13">
      <t>ホンブ</t>
    </rPh>
    <rPh sb="13" eb="15">
      <t>エンゲイ</t>
    </rPh>
    <rPh sb="15" eb="17">
      <t>ブカイ</t>
    </rPh>
    <phoneticPr fontId="1"/>
  </si>
  <si>
    <t>EC</t>
    <phoneticPr fontId="1"/>
  </si>
  <si>
    <t>石灰</t>
    <rPh sb="0" eb="2">
      <t>セッカイ</t>
    </rPh>
    <phoneticPr fontId="1"/>
  </si>
  <si>
    <t>－</t>
    <phoneticPr fontId="1"/>
  </si>
  <si>
    <t>分析機関データ
（上段に転記　下段目安）</t>
    <phoneticPr fontId="1"/>
  </si>
  <si>
    <t>（野菜類施肥削減の例）
　0.3：基準通り，0.4～0.7：２／３に削減，0.8～1.2：１／３に削減，1.3以上：無施用</t>
    <rPh sb="1" eb="3">
      <t>ヤサイ</t>
    </rPh>
    <rPh sb="3" eb="4">
      <t>ルイ</t>
    </rPh>
    <rPh sb="4" eb="6">
      <t>セヒ</t>
    </rPh>
    <rPh sb="6" eb="8">
      <t>サクゲン</t>
    </rPh>
    <rPh sb="9" eb="10">
      <t>レイ</t>
    </rPh>
    <rPh sb="19" eb="21">
      <t>キジュン</t>
    </rPh>
    <rPh sb="21" eb="22">
      <t>ドオ</t>
    </rPh>
    <rPh sb="36" eb="38">
      <t>サクゲン</t>
    </rPh>
    <rPh sb="51" eb="53">
      <t>サクゲン</t>
    </rPh>
    <rPh sb="57" eb="59">
      <t>イジョウ</t>
    </rPh>
    <rPh sb="60" eb="61">
      <t>ム</t>
    </rPh>
    <rPh sb="61" eb="63">
      <t>シヨウ</t>
    </rPh>
    <phoneticPr fontId="1"/>
  </si>
  <si>
    <t>○アドバイス（分析データを基にセルフチェックし，必要に応じて指導員の指導を受けてください）</t>
    <rPh sb="7" eb="9">
      <t>ブンセキ</t>
    </rPh>
    <rPh sb="13" eb="14">
      <t>モト</t>
    </rPh>
    <rPh sb="24" eb="26">
      <t>ヒツヨウ</t>
    </rPh>
    <rPh sb="27" eb="28">
      <t>オウ</t>
    </rPh>
    <rPh sb="30" eb="33">
      <t>シドウイン</t>
    </rPh>
    <rPh sb="34" eb="36">
      <t>シドウ</t>
    </rPh>
    <rPh sb="37" eb="38">
      <t>ウ</t>
    </rPh>
    <phoneticPr fontId="1"/>
  </si>
  <si>
    <t>茶</t>
    <rPh sb="0" eb="1">
      <t>チャ</t>
    </rPh>
    <phoneticPr fontId="1"/>
  </si>
  <si>
    <t>20～100</t>
    <phoneticPr fontId="1"/>
  </si>
  <si>
    <t>4.0～5.0</t>
    <phoneticPr fontId="1"/>
  </si>
  <si>
    <t>目安は鹿児島県土壌管理指針の土壌診断基準より</t>
  </si>
  <si>
    <t>←分析機関からのデータを入力する</t>
    <rPh sb="1" eb="3">
      <t>ブンセキ</t>
    </rPh>
    <rPh sb="3" eb="5">
      <t>キカン</t>
    </rPh>
    <rPh sb="12" eb="14">
      <t>ニュウリョク</t>
    </rPh>
    <phoneticPr fontId="1"/>
  </si>
  <si>
    <t>品目
（プルダウンで選択して下さい）</t>
    <rPh sb="0" eb="2">
      <t>ヒンモク</t>
    </rPh>
    <rPh sb="10" eb="12">
      <t>センタク</t>
    </rPh>
    <rPh sb="14" eb="15">
      <t>クダ</t>
    </rPh>
    <phoneticPr fontId="1"/>
  </si>
  <si>
    <t>←品目を決めると目安が自動で出ます</t>
    <rPh sb="1" eb="3">
      <t>ヒンモク</t>
    </rPh>
    <rPh sb="4" eb="5">
      <t>キ</t>
    </rPh>
    <rPh sb="8" eb="10">
      <t>メヤス</t>
    </rPh>
    <rPh sb="11" eb="13">
      <t>ジドウ</t>
    </rPh>
    <rPh sb="14" eb="15">
      <t>デ</t>
    </rPh>
    <phoneticPr fontId="1"/>
  </si>
  <si>
    <t>・目安付近であれば，栽培基準表通りに施肥してかまいません。
・高い場合には削減または無肥料での栽培も可能です。※下記参照
　　　指導員にご相談下さい。</t>
    <rPh sb="1" eb="3">
      <t>メヤス</t>
    </rPh>
    <rPh sb="3" eb="5">
      <t>フキン</t>
    </rPh>
    <rPh sb="10" eb="12">
      <t>サイバイ</t>
    </rPh>
    <rPh sb="12" eb="14">
      <t>キジュン</t>
    </rPh>
    <rPh sb="14" eb="15">
      <t>ヒョウ</t>
    </rPh>
    <rPh sb="15" eb="16">
      <t>ドオ</t>
    </rPh>
    <rPh sb="18" eb="20">
      <t>セヒ</t>
    </rPh>
    <rPh sb="31" eb="32">
      <t>タカ</t>
    </rPh>
    <rPh sb="33" eb="35">
      <t>バアイ</t>
    </rPh>
    <rPh sb="37" eb="39">
      <t>サクゲン</t>
    </rPh>
    <rPh sb="42" eb="43">
      <t>ム</t>
    </rPh>
    <rPh sb="43" eb="45">
      <t>ヒリョウ</t>
    </rPh>
    <rPh sb="47" eb="49">
      <t>サイバイ</t>
    </rPh>
    <rPh sb="50" eb="52">
      <t>カノウ</t>
    </rPh>
    <rPh sb="56" eb="58">
      <t>カキ</t>
    </rPh>
    <rPh sb="58" eb="60">
      <t>サンショウ</t>
    </rPh>
    <rPh sb="64" eb="67">
      <t>シドウイン</t>
    </rPh>
    <rPh sb="69" eb="71">
      <t>ソウダン</t>
    </rPh>
    <rPh sb="71" eb="72">
      <t>クダ</t>
    </rPh>
    <phoneticPr fontId="1"/>
  </si>
  <si>
    <t>・必要量を基本に施用して下さい。</t>
    <rPh sb="1" eb="4">
      <t>ヒツヨウリョウ</t>
    </rPh>
    <rPh sb="5" eb="7">
      <t>キホン</t>
    </rPh>
    <rPh sb="8" eb="10">
      <t>シヨウ</t>
    </rPh>
    <rPh sb="12" eb="13">
      <t>クダ</t>
    </rPh>
    <phoneticPr fontId="1"/>
  </si>
  <si>
    <t>・目安を超える場合には，削減できる可能性があります。
　　　指導員にご相談下さい。</t>
    <rPh sb="1" eb="3">
      <t>メヤス</t>
    </rPh>
    <rPh sb="4" eb="5">
      <t>コ</t>
    </rPh>
    <rPh sb="7" eb="9">
      <t>バアイ</t>
    </rPh>
    <rPh sb="12" eb="14">
      <t>サクゲン</t>
    </rPh>
    <rPh sb="17" eb="20">
      <t>カノウセイ</t>
    </rPh>
    <rPh sb="30" eb="33">
      <t>シドウイン</t>
    </rPh>
    <rPh sb="35" eb="37">
      <t>ソウダン</t>
    </rPh>
    <rPh sb="37" eb="38">
      <t>クダ</t>
    </rPh>
    <phoneticPr fontId="1"/>
  </si>
  <si>
    <t>・目安に満たない場合には，毎年有機物の投入を図り，土づくりに努めてください。</t>
    <rPh sb="1" eb="3">
      <t>メヤス</t>
    </rPh>
    <rPh sb="4" eb="5">
      <t>ミ</t>
    </rPh>
    <rPh sb="8" eb="10">
      <t>バアイ</t>
    </rPh>
    <rPh sb="13" eb="15">
      <t>マイトシ</t>
    </rPh>
    <rPh sb="15" eb="18">
      <t>ユウキブツ</t>
    </rPh>
    <rPh sb="19" eb="21">
      <t>トウニュウ</t>
    </rPh>
    <rPh sb="22" eb="23">
      <t>ハカ</t>
    </rPh>
    <rPh sb="25" eb="26">
      <t>ツチ</t>
    </rPh>
    <rPh sb="30" eb="31">
      <t>ツト</t>
    </rPh>
    <phoneticPr fontId="1"/>
  </si>
  <si>
    <r>
      <t>・目安の範囲になるよう，石灰資材等で調整して下さい。
　　※</t>
    </r>
    <r>
      <rPr>
        <u val="double"/>
        <sz val="12"/>
        <color theme="1"/>
        <rFont val="ＭＳ Ｐゴシック"/>
        <family val="3"/>
        <charset val="128"/>
      </rPr>
      <t>ばれいしょのそうか病はpH5.2を超えると発生しやすくなることを考慮して下さい。</t>
    </r>
    <rPh sb="1" eb="3">
      <t>メヤス</t>
    </rPh>
    <rPh sb="4" eb="6">
      <t>ハンイ</t>
    </rPh>
    <rPh sb="12" eb="14">
      <t>セッカイ</t>
    </rPh>
    <rPh sb="14" eb="16">
      <t>シザイ</t>
    </rPh>
    <rPh sb="16" eb="17">
      <t>トウ</t>
    </rPh>
    <rPh sb="18" eb="20">
      <t>チョウセイ</t>
    </rPh>
    <rPh sb="22" eb="23">
      <t>クダ</t>
    </rPh>
    <rPh sb="39" eb="40">
      <t>ビョウ</t>
    </rPh>
    <rPh sb="47" eb="48">
      <t>コ</t>
    </rPh>
    <rPh sb="51" eb="53">
      <t>ハッセイ</t>
    </rPh>
    <rPh sb="62" eb="64">
      <t>コウリョ</t>
    </rPh>
    <rPh sb="66" eb="67">
      <t>クダ</t>
    </rPh>
    <phoneticPr fontId="1"/>
  </si>
  <si>
    <t>※5.5～6.0</t>
    <phoneticPr fontId="1"/>
  </si>
  <si>
    <t>町分析機関の土壌分析データによるアドバイスシート（1.0版）</t>
    <rPh sb="0" eb="1">
      <t>チョウ</t>
    </rPh>
    <rPh sb="1" eb="3">
      <t>ブンセキ</t>
    </rPh>
    <rPh sb="3" eb="5">
      <t>キカン</t>
    </rPh>
    <rPh sb="6" eb="8">
      <t>ドジョウ</t>
    </rPh>
    <rPh sb="8" eb="10">
      <t>ブンセキ</t>
    </rPh>
    <rPh sb="28" eb="29">
      <t>バン</t>
    </rPh>
    <phoneticPr fontId="1"/>
  </si>
  <si>
    <t>腐植</t>
    <rPh sb="0" eb="2">
      <t>フショク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</si>
</sst>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6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2"/>
      <color theme="1"/>
      <name val="ＭＳ Ｐゴシック"/>
      <family val="2"/>
      <charset val="128"/>
    </font>
    <font>
      <sz val="18"/>
      <color theme="1"/>
      <name val="ＭＳ Ｐゴシック"/>
      <family val="2"/>
      <charset val="128"/>
    </font>
    <font>
      <sz val="12"/>
      <color theme="1"/>
      <name val="ＭＳ Ｐゴシック"/>
      <family val="3"/>
      <charset val="128"/>
    </font>
    <font>
      <u val="double"/>
      <sz val="12"/>
      <color theme="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0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0" borderId="5" xfId="0" applyBorder="1">
      <alignment vertical="center"/>
    </xf>
    <xf numFmtId="0" fontId="3" fillId="0" borderId="0" xfId="0" applyFont="1">
      <alignment vertical="center"/>
    </xf>
    <xf numFmtId="0" fontId="0" fillId="0" borderId="11" xfId="0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4" fillId="0" borderId="31" xfId="0" applyFont="1" applyFill="1" applyBorder="1" applyAlignment="1">
      <alignment horizontal="center" vertical="center"/>
    </xf>
    <xf numFmtId="0" fontId="4" fillId="0" borderId="3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Border="1">
      <alignment vertical="center"/>
    </xf>
    <xf numFmtId="0" fontId="0" fillId="0" borderId="8" xfId="0" applyFill="1" applyBorder="1">
      <alignment vertical="center"/>
    </xf>
    <xf numFmtId="176" fontId="0" fillId="0" borderId="8" xfId="0" applyNumberFormat="1" applyFill="1" applyBorder="1">
      <alignment vertical="center"/>
    </xf>
    <xf numFmtId="0" fontId="0" fillId="0" borderId="0" xfId="0" applyBorder="1" applyAlignment="1">
      <alignment horizontal="right" vertical="center"/>
    </xf>
    <xf numFmtId="0" fontId="0" fillId="0" borderId="10" xfId="0" applyBorder="1" applyAlignment="1">
      <alignment horizontal="center" vertical="center" wrapText="1"/>
    </xf>
    <xf numFmtId="0" fontId="0" fillId="4" borderId="12" xfId="0" applyFill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4" fillId="0" borderId="36" xfId="0" applyFont="1" applyBorder="1" applyAlignment="1">
      <alignment vertical="center" wrapText="1"/>
    </xf>
    <xf numFmtId="0" fontId="4" fillId="0" borderId="36" xfId="0" applyFont="1" applyBorder="1" applyAlignment="1">
      <alignment vertical="center"/>
    </xf>
    <xf numFmtId="0" fontId="4" fillId="0" borderId="37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32" xfId="0" applyBorder="1" applyAlignment="1">
      <alignment vertical="center"/>
    </xf>
    <xf numFmtId="0" fontId="0" fillId="3" borderId="4" xfId="0" applyFill="1" applyBorder="1">
      <alignment vertical="center"/>
    </xf>
    <xf numFmtId="0" fontId="0" fillId="3" borderId="3" xfId="0" applyFill="1" applyBorder="1">
      <alignment vertical="center"/>
    </xf>
    <xf numFmtId="0" fontId="2" fillId="0" borderId="1" xfId="0" applyFont="1" applyBorder="1" applyAlignment="1">
      <alignment vertical="center" wrapText="1"/>
    </xf>
    <xf numFmtId="0" fontId="0" fillId="0" borderId="17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3" borderId="8" xfId="0" applyFill="1" applyBorder="1">
      <alignment vertical="center"/>
    </xf>
    <xf numFmtId="0" fontId="2" fillId="0" borderId="34" xfId="0" applyFont="1" applyBorder="1" applyAlignment="1">
      <alignment vertical="center"/>
    </xf>
    <xf numFmtId="0" fontId="0" fillId="0" borderId="34" xfId="0" applyBorder="1" applyAlignment="1">
      <alignment vertical="center"/>
    </xf>
    <xf numFmtId="0" fontId="0" fillId="0" borderId="35" xfId="0" applyBorder="1" applyAlignment="1">
      <alignment vertical="center"/>
    </xf>
    <xf numFmtId="0" fontId="4" fillId="0" borderId="38" xfId="0" applyFont="1" applyBorder="1" applyAlignment="1">
      <alignment vertical="center" wrapText="1"/>
    </xf>
    <xf numFmtId="0" fontId="4" fillId="0" borderId="39" xfId="0" applyFont="1" applyBorder="1" applyAlignment="1">
      <alignment vertical="center" wrapText="1"/>
    </xf>
    <xf numFmtId="0" fontId="4" fillId="0" borderId="40" xfId="0" applyFont="1" applyBorder="1" applyAlignment="1">
      <alignment vertical="center" wrapText="1"/>
    </xf>
    <xf numFmtId="0" fontId="0" fillId="3" borderId="25" xfId="0" applyFill="1" applyBorder="1">
      <alignment vertical="center"/>
    </xf>
    <xf numFmtId="0" fontId="0" fillId="0" borderId="41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4" fillId="0" borderId="29" xfId="0" applyFont="1" applyBorder="1" applyAlignment="1">
      <alignment vertical="center" wrapText="1"/>
    </xf>
    <xf numFmtId="0" fontId="4" fillId="0" borderId="29" xfId="0" applyFont="1" applyBorder="1" applyAlignment="1">
      <alignment vertical="center"/>
    </xf>
    <xf numFmtId="0" fontId="4" fillId="0" borderId="30" xfId="0" applyFont="1" applyBorder="1" applyAlignment="1">
      <alignment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9"/>
  <sheetViews>
    <sheetView tabSelected="1" topLeftCell="A7" workbookViewId="0">
      <selection activeCell="K19" sqref="K19"/>
    </sheetView>
  </sheetViews>
  <sheetFormatPr defaultRowHeight="13.5" x14ac:dyDescent="0.15"/>
  <cols>
    <col min="2" max="2" width="25.25" customWidth="1"/>
    <col min="3" max="7" width="12.125" customWidth="1"/>
  </cols>
  <sheetData>
    <row r="1" spans="1:8" ht="27" customHeight="1" x14ac:dyDescent="0.15">
      <c r="A1" s="10" t="s">
        <v>56</v>
      </c>
    </row>
    <row r="2" spans="1:8" ht="15" customHeight="1" thickBot="1" x14ac:dyDescent="0.2">
      <c r="G2" s="12" t="s">
        <v>36</v>
      </c>
    </row>
    <row r="3" spans="1:8" ht="33.75" customHeight="1" thickBot="1" x14ac:dyDescent="0.2">
      <c r="A3" s="11" t="s">
        <v>0</v>
      </c>
      <c r="B3" s="29" t="s">
        <v>12</v>
      </c>
      <c r="C3" s="52" t="s">
        <v>40</v>
      </c>
      <c r="D3" s="53"/>
      <c r="E3" s="53"/>
      <c r="F3" s="53"/>
      <c r="G3" s="54"/>
    </row>
    <row r="4" spans="1:8" ht="32.25" customHeight="1" thickBot="1" x14ac:dyDescent="0.2">
      <c r="A4" s="13" t="s">
        <v>1</v>
      </c>
      <c r="B4" s="28" t="s">
        <v>48</v>
      </c>
      <c r="C4" s="2" t="s">
        <v>6</v>
      </c>
      <c r="D4" s="4" t="s">
        <v>25</v>
      </c>
      <c r="E4" s="4" t="s">
        <v>26</v>
      </c>
      <c r="F4" s="4" t="s">
        <v>27</v>
      </c>
      <c r="G4" s="14" t="s">
        <v>28</v>
      </c>
    </row>
    <row r="5" spans="1:8" ht="22.5" customHeight="1" thickTop="1" x14ac:dyDescent="0.15">
      <c r="A5" s="41">
        <v>1</v>
      </c>
      <c r="B5" s="38" t="s">
        <v>43</v>
      </c>
      <c r="C5" s="7">
        <v>6.5</v>
      </c>
      <c r="D5" s="7">
        <v>0.4</v>
      </c>
      <c r="E5" s="7">
        <v>100</v>
      </c>
      <c r="F5" s="7">
        <v>30</v>
      </c>
      <c r="G5" s="15">
        <v>4</v>
      </c>
      <c r="H5" t="s">
        <v>47</v>
      </c>
    </row>
    <row r="6" spans="1:8" ht="22.5" customHeight="1" x14ac:dyDescent="0.15">
      <c r="A6" s="42"/>
      <c r="B6" s="39"/>
      <c r="C6" s="3" t="str">
        <f>VLOOKUP(B5,$B$28:$G$39,2,FALSE)</f>
        <v>4.0～5.0</v>
      </c>
      <c r="D6" s="3">
        <f>VLOOKUP(B5,$B$28:$G$39,3,FALSE)</f>
        <v>1</v>
      </c>
      <c r="E6" s="3" t="s">
        <v>39</v>
      </c>
      <c r="F6" s="3" t="str">
        <f>VLOOKUP(B5,$B$28:$G$39,5,FALSE)</f>
        <v>20～100</v>
      </c>
      <c r="G6" s="16">
        <f>VLOOKUP(B5,$B$28:$G$39,6,FALSE)</f>
        <v>3</v>
      </c>
      <c r="H6" t="s">
        <v>49</v>
      </c>
    </row>
    <row r="7" spans="1:8" ht="22.5" customHeight="1" x14ac:dyDescent="0.15">
      <c r="A7" s="43">
        <v>2</v>
      </c>
      <c r="B7" s="44" t="s">
        <v>31</v>
      </c>
      <c r="C7" s="8">
        <v>6.5</v>
      </c>
      <c r="D7" s="8">
        <v>0.4</v>
      </c>
      <c r="E7" s="8">
        <v>100</v>
      </c>
      <c r="F7" s="8">
        <v>30</v>
      </c>
      <c r="G7" s="17">
        <v>4</v>
      </c>
    </row>
    <row r="8" spans="1:8" ht="22.5" customHeight="1" x14ac:dyDescent="0.15">
      <c r="A8" s="42"/>
      <c r="B8" s="39"/>
      <c r="C8" s="3" t="str">
        <f>VLOOKUP(B7,$B$28:$G$39,2,FALSE)</f>
        <v>6.0～7.0</v>
      </c>
      <c r="D8" s="3">
        <f>VLOOKUP(B7,$B$28:$G$39,3,FALSE)</f>
        <v>0.3</v>
      </c>
      <c r="E8" s="3" t="s">
        <v>39</v>
      </c>
      <c r="F8" s="3" t="str">
        <f>VLOOKUP(B7,$B$28:$G$39,5,FALSE)</f>
        <v>10～30</v>
      </c>
      <c r="G8" s="16">
        <f>VLOOKUP(B7,$B$28:$G$39,6,FALSE)</f>
        <v>3</v>
      </c>
    </row>
    <row r="9" spans="1:8" ht="22.5" customHeight="1" x14ac:dyDescent="0.15">
      <c r="A9" s="43">
        <v>3</v>
      </c>
      <c r="B9" s="44" t="s">
        <v>4</v>
      </c>
      <c r="C9" s="8">
        <v>6.5</v>
      </c>
      <c r="D9" s="8">
        <v>0.4</v>
      </c>
      <c r="E9" s="8">
        <v>100</v>
      </c>
      <c r="F9" s="8">
        <v>30</v>
      </c>
      <c r="G9" s="17">
        <v>4</v>
      </c>
    </row>
    <row r="10" spans="1:8" ht="22.5" customHeight="1" x14ac:dyDescent="0.15">
      <c r="A10" s="42"/>
      <c r="B10" s="39"/>
      <c r="C10" s="3" t="str">
        <f>VLOOKUP(B9,$B$28:$G$39,2,FALSE)</f>
        <v>※5.5～6.0</v>
      </c>
      <c r="D10" s="3">
        <f>VLOOKUP(B9,$B$28:$G$39,3,FALSE)</f>
        <v>0.3</v>
      </c>
      <c r="E10" s="3" t="s">
        <v>39</v>
      </c>
      <c r="F10" s="3" t="str">
        <f>VLOOKUP(B9,$B$28:$G$39,5,FALSE)</f>
        <v>10～50</v>
      </c>
      <c r="G10" s="16">
        <f>VLOOKUP(B9,$B$28:$G$39,6,FALSE)</f>
        <v>3</v>
      </c>
    </row>
    <row r="11" spans="1:8" ht="22.5" customHeight="1" x14ac:dyDescent="0.15">
      <c r="A11" s="43">
        <v>4</v>
      </c>
      <c r="B11" s="44" t="s">
        <v>18</v>
      </c>
      <c r="C11" s="8">
        <v>6.5</v>
      </c>
      <c r="D11" s="8">
        <v>0.4</v>
      </c>
      <c r="E11" s="8">
        <v>100</v>
      </c>
      <c r="F11" s="8">
        <v>30</v>
      </c>
      <c r="G11" s="17">
        <v>4</v>
      </c>
    </row>
    <row r="12" spans="1:8" ht="22.5" customHeight="1" x14ac:dyDescent="0.15">
      <c r="A12" s="42"/>
      <c r="B12" s="39"/>
      <c r="C12" s="3" t="str">
        <f>VLOOKUP(B11,$B$28:$G$39,2,FALSE)</f>
        <v>6.0～6.5</v>
      </c>
      <c r="D12" s="3">
        <f>VLOOKUP(B11,$B$28:$G$39,3,FALSE)</f>
        <v>0.3</v>
      </c>
      <c r="E12" s="3" t="s">
        <v>39</v>
      </c>
      <c r="F12" s="3" t="str">
        <f>VLOOKUP(B11,$B$28:$G$39,5,FALSE)</f>
        <v>20～50</v>
      </c>
      <c r="G12" s="16" t="str">
        <f>VLOOKUP(B11,$B$28:$G$39,6,FALSE)</f>
        <v>なし</v>
      </c>
    </row>
    <row r="13" spans="1:8" ht="22.5" customHeight="1" x14ac:dyDescent="0.15">
      <c r="A13" s="58">
        <v>5</v>
      </c>
      <c r="B13" s="44" t="s">
        <v>20</v>
      </c>
      <c r="C13" s="8">
        <v>6.5</v>
      </c>
      <c r="D13" s="8">
        <v>0.4</v>
      </c>
      <c r="E13" s="8"/>
      <c r="F13" s="8"/>
      <c r="G13" s="17"/>
    </row>
    <row r="14" spans="1:8" ht="22.5" customHeight="1" thickBot="1" x14ac:dyDescent="0.2">
      <c r="A14" s="59"/>
      <c r="B14" s="51"/>
      <c r="C14" s="18" t="str">
        <f>VLOOKUP(B13,$B$28:$G$39,2,FALSE)</f>
        <v>6.0～6.5</v>
      </c>
      <c r="D14" s="18">
        <f>VLOOKUP(B13,$B$28:$G$39,3,FALSE)</f>
        <v>0.3</v>
      </c>
      <c r="E14" s="18" t="s">
        <v>39</v>
      </c>
      <c r="F14" s="18" t="str">
        <f>VLOOKUP(B13,$B$28:$G$39,5,FALSE)</f>
        <v>10～50</v>
      </c>
      <c r="G14" s="19">
        <f>VLOOKUP(B13,$B$28:$G$39,6,FALSE)</f>
        <v>3</v>
      </c>
    </row>
    <row r="15" spans="1:8" ht="22.5" customHeight="1" x14ac:dyDescent="0.15">
      <c r="A15" s="5"/>
      <c r="B15" s="5"/>
      <c r="C15" s="5"/>
      <c r="D15" s="5"/>
      <c r="E15" s="6"/>
      <c r="F15" s="5"/>
      <c r="G15" s="27" t="s">
        <v>46</v>
      </c>
    </row>
    <row r="16" spans="1:8" ht="29.25" customHeight="1" thickBot="1" x14ac:dyDescent="0.2">
      <c r="A16" s="24" t="s">
        <v>42</v>
      </c>
      <c r="B16" s="5"/>
      <c r="C16" s="5"/>
      <c r="D16" s="5"/>
      <c r="E16" s="6"/>
      <c r="F16" s="5"/>
      <c r="G16" s="5"/>
    </row>
    <row r="17" spans="1:10" ht="42.75" customHeight="1" x14ac:dyDescent="0.15">
      <c r="A17" s="20" t="s">
        <v>6</v>
      </c>
      <c r="B17" s="55" t="s">
        <v>54</v>
      </c>
      <c r="C17" s="56"/>
      <c r="D17" s="56"/>
      <c r="E17" s="56"/>
      <c r="F17" s="56"/>
      <c r="G17" s="57"/>
    </row>
    <row r="18" spans="1:10" ht="55.5" customHeight="1" x14ac:dyDescent="0.15">
      <c r="A18" s="30" t="s">
        <v>37</v>
      </c>
      <c r="B18" s="32" t="s">
        <v>50</v>
      </c>
      <c r="C18" s="33"/>
      <c r="D18" s="33"/>
      <c r="E18" s="33"/>
      <c r="F18" s="33"/>
      <c r="G18" s="34"/>
    </row>
    <row r="19" spans="1:10" ht="55.5" customHeight="1" x14ac:dyDescent="0.15">
      <c r="A19" s="31"/>
      <c r="B19" s="48" t="s">
        <v>41</v>
      </c>
      <c r="C19" s="49"/>
      <c r="D19" s="49"/>
      <c r="E19" s="49"/>
      <c r="F19" s="49"/>
      <c r="G19" s="50"/>
      <c r="J19" s="23"/>
    </row>
    <row r="20" spans="1:10" ht="42.75" customHeight="1" x14ac:dyDescent="0.15">
      <c r="A20" s="21" t="s">
        <v>38</v>
      </c>
      <c r="B20" s="35" t="s">
        <v>51</v>
      </c>
      <c r="C20" s="36"/>
      <c r="D20" s="36"/>
      <c r="E20" s="36"/>
      <c r="F20" s="36"/>
      <c r="G20" s="37"/>
    </row>
    <row r="21" spans="1:10" ht="42.75" customHeight="1" x14ac:dyDescent="0.15">
      <c r="A21" s="21" t="s">
        <v>7</v>
      </c>
      <c r="B21" s="40" t="s">
        <v>52</v>
      </c>
      <c r="C21" s="36"/>
      <c r="D21" s="36"/>
      <c r="E21" s="36"/>
      <c r="F21" s="36"/>
      <c r="G21" s="37"/>
    </row>
    <row r="22" spans="1:10" ht="42.75" customHeight="1" thickBot="1" x14ac:dyDescent="0.2">
      <c r="A22" s="22" t="s">
        <v>57</v>
      </c>
      <c r="B22" s="45" t="s">
        <v>53</v>
      </c>
      <c r="C22" s="46"/>
      <c r="D22" s="46"/>
      <c r="E22" s="46"/>
      <c r="F22" s="46"/>
      <c r="G22" s="47"/>
    </row>
    <row r="23" spans="1:10" ht="22.5" customHeight="1" x14ac:dyDescent="0.15">
      <c r="A23" s="5"/>
      <c r="B23" s="5"/>
      <c r="C23" s="5"/>
      <c r="D23" s="5"/>
      <c r="E23" s="6"/>
      <c r="F23" s="5"/>
      <c r="G23" s="5"/>
    </row>
    <row r="24" spans="1:10" ht="22.5" customHeight="1" x14ac:dyDescent="0.15">
      <c r="A24" s="5"/>
      <c r="B24" s="5"/>
      <c r="C24" s="5"/>
      <c r="D24" s="5"/>
      <c r="E24" s="6"/>
      <c r="F24" s="5"/>
      <c r="G24" s="5"/>
    </row>
    <row r="26" spans="1:10" x14ac:dyDescent="0.15">
      <c r="B26" t="s">
        <v>33</v>
      </c>
    </row>
    <row r="27" spans="1:10" ht="14.25" thickBot="1" x14ac:dyDescent="0.2">
      <c r="B27" s="2" t="s">
        <v>2</v>
      </c>
      <c r="C27" s="2" t="s">
        <v>6</v>
      </c>
      <c r="D27" s="2" t="s">
        <v>11</v>
      </c>
      <c r="E27" s="2"/>
      <c r="F27" s="2" t="s">
        <v>10</v>
      </c>
      <c r="G27" s="2" t="s">
        <v>9</v>
      </c>
    </row>
    <row r="28" spans="1:10" ht="14.25" thickTop="1" x14ac:dyDescent="0.15">
      <c r="B28" s="9" t="s">
        <v>3</v>
      </c>
      <c r="C28" s="9" t="s">
        <v>23</v>
      </c>
      <c r="D28" s="9">
        <v>0.3</v>
      </c>
      <c r="E28" s="9"/>
      <c r="F28" s="9" t="s">
        <v>24</v>
      </c>
      <c r="G28" s="9">
        <v>3</v>
      </c>
    </row>
    <row r="29" spans="1:10" x14ac:dyDescent="0.15">
      <c r="B29" s="1" t="s">
        <v>31</v>
      </c>
      <c r="C29" s="1" t="s">
        <v>29</v>
      </c>
      <c r="D29" s="1">
        <v>0.3</v>
      </c>
      <c r="E29" s="1"/>
      <c r="F29" s="1" t="s">
        <v>30</v>
      </c>
      <c r="G29" s="1">
        <v>3</v>
      </c>
    </row>
    <row r="30" spans="1:10" x14ac:dyDescent="0.15">
      <c r="B30" s="1" t="s">
        <v>5</v>
      </c>
      <c r="C30" s="1" t="s">
        <v>55</v>
      </c>
      <c r="D30" s="1">
        <v>0.3</v>
      </c>
      <c r="E30" s="1"/>
      <c r="F30" s="1" t="s">
        <v>32</v>
      </c>
      <c r="G30" s="1">
        <v>3</v>
      </c>
    </row>
    <row r="31" spans="1:10" x14ac:dyDescent="0.15">
      <c r="B31" s="1" t="s">
        <v>8</v>
      </c>
      <c r="C31" s="1" t="s">
        <v>22</v>
      </c>
      <c r="D31" s="1">
        <v>0.3</v>
      </c>
      <c r="E31" s="1"/>
      <c r="F31" s="1" t="s">
        <v>32</v>
      </c>
      <c r="G31" s="1">
        <v>3</v>
      </c>
    </row>
    <row r="32" spans="1:10" x14ac:dyDescent="0.15">
      <c r="B32" s="1" t="s">
        <v>13</v>
      </c>
      <c r="C32" s="1" t="s">
        <v>22</v>
      </c>
      <c r="D32" s="1">
        <v>0.3</v>
      </c>
      <c r="E32" s="1"/>
      <c r="F32" s="1" t="s">
        <v>32</v>
      </c>
      <c r="G32" s="1">
        <v>3</v>
      </c>
    </row>
    <row r="33" spans="2:7" x14ac:dyDescent="0.15">
      <c r="B33" s="1" t="s">
        <v>14</v>
      </c>
      <c r="C33" s="1" t="s">
        <v>22</v>
      </c>
      <c r="D33" s="1">
        <v>0.3</v>
      </c>
      <c r="E33" s="1"/>
      <c r="F33" s="1" t="s">
        <v>32</v>
      </c>
      <c r="G33" s="1">
        <v>3</v>
      </c>
    </row>
    <row r="34" spans="2:7" x14ac:dyDescent="0.15">
      <c r="B34" s="1" t="s">
        <v>15</v>
      </c>
      <c r="C34" s="1" t="s">
        <v>22</v>
      </c>
      <c r="D34" s="1">
        <v>0.3</v>
      </c>
      <c r="E34" s="1"/>
      <c r="F34" s="1" t="s">
        <v>32</v>
      </c>
      <c r="G34" s="1">
        <v>3</v>
      </c>
    </row>
    <row r="35" spans="2:7" x14ac:dyDescent="0.15">
      <c r="B35" s="1" t="s">
        <v>21</v>
      </c>
      <c r="C35" s="1" t="s">
        <v>22</v>
      </c>
      <c r="D35" s="1">
        <v>0.3</v>
      </c>
      <c r="E35" s="1"/>
      <c r="F35" s="1" t="s">
        <v>32</v>
      </c>
      <c r="G35" s="1">
        <v>3</v>
      </c>
    </row>
    <row r="36" spans="2:7" x14ac:dyDescent="0.15">
      <c r="B36" s="1" t="s">
        <v>19</v>
      </c>
      <c r="C36" s="1" t="s">
        <v>22</v>
      </c>
      <c r="D36" s="1">
        <v>0.3</v>
      </c>
      <c r="E36" s="1"/>
      <c r="F36" s="1" t="s">
        <v>34</v>
      </c>
      <c r="G36" s="1" t="s">
        <v>35</v>
      </c>
    </row>
    <row r="37" spans="2:7" x14ac:dyDescent="0.15">
      <c r="B37" s="1" t="s">
        <v>16</v>
      </c>
      <c r="C37" s="1" t="s">
        <v>22</v>
      </c>
      <c r="D37" s="1">
        <v>0.3</v>
      </c>
      <c r="E37" s="1"/>
      <c r="F37" s="1" t="s">
        <v>34</v>
      </c>
      <c r="G37" s="1">
        <v>2</v>
      </c>
    </row>
    <row r="38" spans="2:7" x14ac:dyDescent="0.15">
      <c r="B38" s="1" t="s">
        <v>17</v>
      </c>
      <c r="C38" s="1" t="s">
        <v>22</v>
      </c>
      <c r="D38" s="1">
        <v>0.3</v>
      </c>
      <c r="E38" s="1"/>
      <c r="F38" s="1" t="s">
        <v>34</v>
      </c>
      <c r="G38" s="1">
        <v>2</v>
      </c>
    </row>
    <row r="39" spans="2:7" x14ac:dyDescent="0.15">
      <c r="B39" s="25" t="s">
        <v>43</v>
      </c>
      <c r="C39" s="25" t="s">
        <v>45</v>
      </c>
      <c r="D39" s="26">
        <v>1</v>
      </c>
      <c r="F39" s="25" t="s">
        <v>44</v>
      </c>
      <c r="G39" s="25">
        <v>3</v>
      </c>
    </row>
  </sheetData>
  <mergeCells count="18">
    <mergeCell ref="C3:G3"/>
    <mergeCell ref="B17:G17"/>
    <mergeCell ref="A9:A10"/>
    <mergeCell ref="A11:A12"/>
    <mergeCell ref="A13:A14"/>
    <mergeCell ref="B22:G22"/>
    <mergeCell ref="B19:G19"/>
    <mergeCell ref="B9:B10"/>
    <mergeCell ref="B11:B12"/>
    <mergeCell ref="B13:B14"/>
    <mergeCell ref="A18:A19"/>
    <mergeCell ref="B18:G18"/>
    <mergeCell ref="B20:G20"/>
    <mergeCell ref="B5:B6"/>
    <mergeCell ref="B21:G21"/>
    <mergeCell ref="A5:A6"/>
    <mergeCell ref="A7:A8"/>
    <mergeCell ref="B7:B8"/>
  </mergeCells>
  <phoneticPr fontId="1"/>
  <dataValidations count="1">
    <dataValidation type="list" allowBlank="1" showInputMessage="1" showErrorMessage="1" sqref="B5:B14">
      <formula1>$B$28:$B$39</formula1>
    </dataValidation>
  </dataValidations>
  <pageMargins left="0.7" right="0.7" top="0.75" bottom="0.75" header="0.3" footer="0.3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様式</vt:lpstr>
      <vt:lpstr>Sheet2</vt:lpstr>
      <vt:lpstr>様式!Print_Area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2022-10-26T07:00:24Z</cp:lastPrinted>
  <dcterms:created xsi:type="dcterms:W3CDTF">2022-10-06T02:07:06Z</dcterms:created>
  <dcterms:modified xsi:type="dcterms:W3CDTF">2022-10-27T05:48:51Z</dcterms:modified>
</cp:coreProperties>
</file>